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ND Tuhelj\Desktop\2023\konačne verzije plana 2023-2025\"/>
    </mc:Choice>
  </mc:AlternateContent>
  <xr:revisionPtr revIDLastSave="0" documentId="13_ncr:1_{E0F485BC-AEC9-43F1-9F62-492021B9C301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7" l="1"/>
  <c r="G48" i="7"/>
  <c r="G76" i="7"/>
  <c r="F76" i="7"/>
  <c r="F72" i="7" s="1"/>
  <c r="E76" i="7"/>
  <c r="G73" i="7"/>
  <c r="F73" i="7"/>
  <c r="E73" i="7"/>
  <c r="G70" i="7"/>
  <c r="F70" i="7"/>
  <c r="E70" i="7"/>
  <c r="G68" i="7"/>
  <c r="G67" i="7" s="1"/>
  <c r="F68" i="7"/>
  <c r="E68" i="7"/>
  <c r="G65" i="7"/>
  <c r="F65" i="7"/>
  <c r="E65" i="7"/>
  <c r="G61" i="7"/>
  <c r="E61" i="7"/>
  <c r="G58" i="7"/>
  <c r="F58" i="7"/>
  <c r="E58" i="7"/>
  <c r="G56" i="7"/>
  <c r="F56" i="7"/>
  <c r="E56" i="7"/>
  <c r="E55" i="7" s="1"/>
  <c r="G53" i="7"/>
  <c r="F53" i="7"/>
  <c r="E53" i="7"/>
  <c r="G51" i="7"/>
  <c r="F51" i="7"/>
  <c r="F50" i="7" s="1"/>
  <c r="E51" i="7"/>
  <c r="E48" i="7"/>
  <c r="G46" i="7"/>
  <c r="F46" i="7"/>
  <c r="E46" i="7"/>
  <c r="G41" i="7"/>
  <c r="G40" i="7" s="1"/>
  <c r="G39" i="7" s="1"/>
  <c r="F41" i="7"/>
  <c r="F40" i="7" s="1"/>
  <c r="F39" i="7" s="1"/>
  <c r="E41" i="7"/>
  <c r="E40" i="7" s="1"/>
  <c r="E39" i="7" s="1"/>
  <c r="G37" i="7"/>
  <c r="G36" i="7" s="1"/>
  <c r="G35" i="7" s="1"/>
  <c r="F37" i="7"/>
  <c r="F36" i="7" s="1"/>
  <c r="F35" i="7" s="1"/>
  <c r="E37" i="7"/>
  <c r="E36" i="7" s="1"/>
  <c r="E35" i="7" s="1"/>
  <c r="G32" i="7"/>
  <c r="G31" i="7" s="1"/>
  <c r="G30" i="7" s="1"/>
  <c r="F32" i="7"/>
  <c r="F31" i="7" s="1"/>
  <c r="F30" i="7" s="1"/>
  <c r="E32" i="7"/>
  <c r="E30" i="7"/>
  <c r="G28" i="7"/>
  <c r="G27" i="7" s="1"/>
  <c r="G26" i="7" s="1"/>
  <c r="F28" i="7"/>
  <c r="F27" i="7" s="1"/>
  <c r="F26" i="7" s="1"/>
  <c r="E28" i="7"/>
  <c r="E27" i="7" s="1"/>
  <c r="E26" i="7" s="1"/>
  <c r="G24" i="7"/>
  <c r="G23" i="7" s="1"/>
  <c r="G22" i="7" s="1"/>
  <c r="F24" i="7"/>
  <c r="F23" i="7" s="1"/>
  <c r="F22" i="7" s="1"/>
  <c r="E24" i="7"/>
  <c r="E23" i="7" s="1"/>
  <c r="E22" i="7" s="1"/>
  <c r="E19" i="7"/>
  <c r="E18" i="7" s="1"/>
  <c r="G19" i="7"/>
  <c r="G18" i="7" s="1"/>
  <c r="F19" i="7"/>
  <c r="F18" i="7" s="1"/>
  <c r="G15" i="7"/>
  <c r="G14" i="7" s="1"/>
  <c r="G13" i="7" s="1"/>
  <c r="F15" i="7"/>
  <c r="F14" i="7" s="1"/>
  <c r="F13" i="7" s="1"/>
  <c r="E15" i="7"/>
  <c r="E14" i="7" s="1"/>
  <c r="G10" i="7"/>
  <c r="G9" i="7" s="1"/>
  <c r="F10" i="7"/>
  <c r="F9" i="7" s="1"/>
  <c r="E10" i="7"/>
  <c r="E9" i="7" s="1"/>
  <c r="G72" i="7" l="1"/>
  <c r="E72" i="7"/>
  <c r="G55" i="7"/>
  <c r="E45" i="7"/>
  <c r="G50" i="7"/>
  <c r="G45" i="7"/>
  <c r="F45" i="7"/>
  <c r="F60" i="7"/>
  <c r="E50" i="7"/>
  <c r="F55" i="7"/>
  <c r="E67" i="7"/>
  <c r="F67" i="7"/>
  <c r="G60" i="7"/>
  <c r="E60" i="7"/>
  <c r="E17" i="7"/>
  <c r="E13" i="7"/>
  <c r="E7" i="7"/>
  <c r="G17" i="7"/>
  <c r="F17" i="7"/>
  <c r="G8" i="7"/>
  <c r="G7" i="7"/>
  <c r="F7" i="7"/>
  <c r="F8" i="7"/>
  <c r="E8" i="7"/>
  <c r="E44" i="7" l="1"/>
  <c r="E43" i="7" s="1"/>
  <c r="F44" i="7"/>
  <c r="F43" i="7" s="1"/>
  <c r="F6" i="7" s="1"/>
  <c r="G44" i="7"/>
  <c r="G43" i="7" s="1"/>
  <c r="G6" i="7" s="1"/>
  <c r="E6" i="7"/>
  <c r="G35" i="3" l="1"/>
  <c r="F35" i="3"/>
  <c r="E35" i="3"/>
  <c r="F22" i="3"/>
  <c r="G22" i="3"/>
  <c r="E22" i="3"/>
  <c r="F15" i="3" l="1"/>
  <c r="G15" i="3"/>
  <c r="E15" i="3"/>
  <c r="K13" i="1"/>
  <c r="K12" i="1" s="1"/>
  <c r="K10" i="1"/>
  <c r="K9" i="1" s="1"/>
  <c r="I13" i="1"/>
  <c r="I12" i="1" s="1"/>
  <c r="I11" i="1"/>
  <c r="I10" i="1"/>
  <c r="F9" i="1"/>
  <c r="G13" i="1"/>
  <c r="G12" i="1" s="1"/>
  <c r="G11" i="1"/>
  <c r="G10" i="1"/>
  <c r="G9" i="1" s="1"/>
  <c r="I9" i="1" l="1"/>
  <c r="H12" i="1"/>
  <c r="J12" i="1"/>
  <c r="H9" i="1"/>
  <c r="J9" i="1"/>
  <c r="F12" i="1"/>
  <c r="F15" i="1" l="1"/>
  <c r="J15" i="1"/>
  <c r="H15" i="1"/>
  <c r="F53" i="3"/>
  <c r="F52" i="3" s="1"/>
  <c r="G53" i="3"/>
  <c r="G52" i="3" s="1"/>
  <c r="F50" i="3"/>
  <c r="G50" i="3"/>
  <c r="F48" i="3"/>
  <c r="G48" i="3"/>
  <c r="F39" i="3"/>
  <c r="G39" i="3"/>
  <c r="E53" i="3"/>
  <c r="E52" i="3" s="1"/>
  <c r="E50" i="3"/>
  <c r="E48" i="3"/>
  <c r="E39" i="3"/>
  <c r="F19" i="3"/>
  <c r="G19" i="3"/>
  <c r="F26" i="3"/>
  <c r="G26" i="3"/>
  <c r="F17" i="3"/>
  <c r="G17" i="3"/>
  <c r="E26" i="3"/>
  <c r="E34" i="3" l="1"/>
  <c r="E33" i="3" s="1"/>
  <c r="G34" i="3"/>
  <c r="G33" i="3" s="1"/>
  <c r="F34" i="3"/>
  <c r="F33" i="3" s="1"/>
  <c r="E19" i="3"/>
  <c r="E17" i="3"/>
  <c r="F12" i="3"/>
  <c r="G12" i="3"/>
  <c r="E12" i="3"/>
  <c r="E11" i="3" l="1"/>
  <c r="E10" i="3" s="1"/>
  <c r="G11" i="3"/>
  <c r="G10" i="3" s="1"/>
  <c r="F11" i="3"/>
  <c r="F10" i="3" s="1"/>
</calcChain>
</file>

<file path=xl/sharedStrings.xml><?xml version="1.0" encoding="utf-8"?>
<sst xmlns="http://schemas.openxmlformats.org/spreadsheetml/2006/main" count="229" uniqueCount="115">
  <si>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</si>
  <si>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</si>
  <si>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</si>
  <si>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</si>
  <si>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</si>
  <si>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</si>
  <si>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</si>
  <si>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</si>
  <si>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</si>
  <si>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</si>
  <si>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</si>
  <si>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</si>
  <si>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</si>
  <si>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</si>
  <si>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</si>
  <si>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</si>
  <si>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</si>
  <si>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</si>
  <si>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</si>
  <si>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</si>
  <si>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</si>
  <si>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</si>
  <si>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</si>
  <si>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</si>
  <si>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</si>
  <si>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</si>
  <si>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</si>
  <si>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</si>
  <si>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</si>
  <si>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</si>
  <si>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</si>
  <si>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</si>
  <si>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</si>
  <si>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</si>
  <si>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</si>
  <si>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</si>
  <si>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</si>
  <si>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</si>
  <si>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</si>
  <si>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</si>
  <si>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</si>
  <si>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</si>
  <si>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</si>
  <si>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</si>
  <si>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</si>
  <si>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</si>
  <si>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</si>
  <si>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</si>
  <si>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</si>
  <si>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</si>
  <si>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</si>
  <si>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</si>
  <si>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</si>
  <si>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t>Naziv</t>
  </si>
  <si>
    <t>Ostale pomoći - Ministarstvo</t>
  </si>
  <si>
    <t>Ostale pomoći - JLS (općine)</t>
  </si>
  <si>
    <t>Prihodi od upravnih i administrativnih pristojbi, pristojbi po posebnim propisima i naknada</t>
  </si>
  <si>
    <t>Prihodi od prodaje proizvoda i robe te pruženih usluga i prihodi od donacija</t>
  </si>
  <si>
    <t>Donacije</t>
  </si>
  <si>
    <t>Prihodi za posebne namjene</t>
  </si>
  <si>
    <t>Opći prigodi i primici - Izvorna sredstva KZŽ</t>
  </si>
  <si>
    <t>Decentralizacija</t>
  </si>
  <si>
    <t>Posebne namjene</t>
  </si>
  <si>
    <t>Ostale pomoći - JLS (Općine)</t>
  </si>
  <si>
    <t>Financijski rashodi</t>
  </si>
  <si>
    <t>Naknade građanima i kućanstvimana temelju osiguranja i dr. naknade</t>
  </si>
  <si>
    <t>opći prihodi i primici</t>
  </si>
  <si>
    <t>09 Obrazovanje</t>
  </si>
  <si>
    <t>091 Predškolsko i osnovno obrazovanje</t>
  </si>
  <si>
    <t>SVEUKUPNI PRIHOD ( 6 I 7)</t>
  </si>
  <si>
    <t>SVEUKUPNI RASHOD ( 3 I 4)</t>
  </si>
  <si>
    <t>Opći prighiodi i primici</t>
  </si>
  <si>
    <t>Prihod od imovine</t>
  </si>
  <si>
    <t>Kamate na depozite</t>
  </si>
  <si>
    <t>Ostale pomoći MZO</t>
  </si>
  <si>
    <t>PROGRAM J01</t>
  </si>
  <si>
    <t>OBRAZOVANJE</t>
  </si>
  <si>
    <t>PROGRAM 1000</t>
  </si>
  <si>
    <t>Aktivnost A102000</t>
  </si>
  <si>
    <t>Redovni poslovi ustanova osnovnog obrazovanja</t>
  </si>
  <si>
    <t>Izvor financiranja 1.3.</t>
  </si>
  <si>
    <t>OSNOVNO OBRAZOVANJE - ZAKONSKI STANDARD</t>
  </si>
  <si>
    <t>Aktivnost T103000</t>
  </si>
  <si>
    <t>Oprema, informat., nabava pomagala OŠ</t>
  </si>
  <si>
    <t>PROGRAM 1003</t>
  </si>
  <si>
    <t>DOPUNSKI NASTAVNI I VANNASTAVNI PROGRAM ŠKOLA I OBRAZ.INSTIT.</t>
  </si>
  <si>
    <t>Dopunski nastavni i vannastavni program škola i obrazovnih instit.</t>
  </si>
  <si>
    <t>Izvor financiranja 1.1.</t>
  </si>
  <si>
    <t>Aktivnost A102006</t>
  </si>
  <si>
    <t>Program Građanskog odgoja u školi</t>
  </si>
  <si>
    <t>Dopunska sred. za mat. rashode i opremu škole  e-Tehničar</t>
  </si>
  <si>
    <t>Aktivnost T103017</t>
  </si>
  <si>
    <t>Projekt Baltazar</t>
  </si>
  <si>
    <t xml:space="preserve">Rashodi za zaposlene </t>
  </si>
  <si>
    <t>Aktivnost T103018</t>
  </si>
  <si>
    <t>Projekt Zalogajček</t>
  </si>
  <si>
    <t>Aktivnost T103019</t>
  </si>
  <si>
    <t>Projekt Školska shema</t>
  </si>
  <si>
    <t>Aktivnost A102001</t>
  </si>
  <si>
    <t>Financiranje - ostali rashodi OŠ</t>
  </si>
  <si>
    <t>Izvor financiranja 2.1.</t>
  </si>
  <si>
    <t>Rashod za nabavu nefinancijske imovine</t>
  </si>
  <si>
    <t>Izvor financiranja 3.1.</t>
  </si>
  <si>
    <t>Izvor financiranja 4.3.</t>
  </si>
  <si>
    <t>Izvor financiranja 5.2.</t>
  </si>
  <si>
    <t>Ministarstvo</t>
  </si>
  <si>
    <t xml:space="preserve">Naknade građanima i kućanstvima na temelju osiguranja i druge naknade </t>
  </si>
  <si>
    <t>Izvor financiranja 5.3.</t>
  </si>
  <si>
    <t>Projekt EU</t>
  </si>
  <si>
    <t>Izvor financiranja 5.4.</t>
  </si>
  <si>
    <t>JLS</t>
  </si>
  <si>
    <t>Ravnateljica:</t>
  </si>
  <si>
    <t>Snježana Romić, mag.prim.educ.</t>
  </si>
  <si>
    <t>KLASA:007-04/22-02/7</t>
  </si>
  <si>
    <t>URBROJ:2140-80-01-22-2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</si>
</sst>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[$kn-41A]_-;\-* #,##0.00\ [$kn-41A]_-;_-* &quot;-&quot;??\ [$kn-41A]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0" fillId="0" borderId="3" xfId="0" applyBorder="1"/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/>
    </xf>
    <xf numFmtId="0" fontId="11" fillId="5" borderId="3" xfId="0" applyNumberFormat="1" applyFont="1" applyFill="1" applyBorder="1" applyAlignment="1" applyProtection="1">
      <alignment vertical="center" wrapText="1"/>
    </xf>
    <xf numFmtId="3" fontId="0" fillId="0" borderId="0" xfId="0" applyNumberFormat="1"/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vertical="center" wrapText="1"/>
    </xf>
    <xf numFmtId="2" fontId="6" fillId="4" borderId="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2" fontId="1" fillId="0" borderId="5" xfId="0" applyNumberFormat="1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right" vertical="center"/>
    </xf>
    <xf numFmtId="2" fontId="6" fillId="2" borderId="3" xfId="0" applyNumberFormat="1" applyFont="1" applyFill="1" applyBorder="1" applyAlignment="1" applyProtection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 applyProtection="1">
      <alignment horizontal="right" wrapText="1"/>
    </xf>
    <xf numFmtId="2" fontId="3" fillId="0" borderId="0" xfId="0" applyNumberFormat="1" applyFont="1" applyFill="1" applyBorder="1" applyAlignment="1" applyProtection="1"/>
    <xf numFmtId="2" fontId="6" fillId="4" borderId="1" xfId="0" quotePrefix="1" applyNumberFormat="1" applyFont="1" applyFill="1" applyBorder="1" applyAlignment="1">
      <alignment horizontal="right"/>
    </xf>
    <xf numFmtId="2" fontId="6" fillId="4" borderId="3" xfId="0" applyNumberFormat="1" applyFont="1" applyFill="1" applyBorder="1" applyAlignment="1" applyProtection="1">
      <alignment horizontal="right" wrapText="1"/>
    </xf>
    <xf numFmtId="2" fontId="6" fillId="3" borderId="1" xfId="0" quotePrefix="1" applyNumberFormat="1" applyFont="1" applyFill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/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165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 applyProtection="1">
      <alignment horizontal="right" wrapText="1"/>
    </xf>
    <xf numFmtId="164" fontId="6" fillId="0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4" fontId="3" fillId="3" borderId="3" xfId="0" applyNumberFormat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left" vertical="center"/>
    </xf>
    <xf numFmtId="0" fontId="10" fillId="3" borderId="3" xfId="0" quotePrefix="1" applyFont="1" applyFill="1" applyBorder="1" applyAlignment="1">
      <alignment horizontal="left" vertical="center"/>
    </xf>
    <xf numFmtId="0" fontId="10" fillId="3" borderId="3" xfId="0" quotePrefix="1" applyFont="1" applyFill="1" applyBorder="1" applyAlignment="1">
      <alignment horizontal="left" vertical="center" wrapText="1"/>
    </xf>
    <xf numFmtId="0" fontId="9" fillId="3" borderId="3" xfId="0" quotePrefix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6" borderId="3" xfId="0" quotePrefix="1" applyFont="1" applyFill="1" applyBorder="1" applyAlignment="1">
      <alignment horizontal="left" vertical="center"/>
    </xf>
    <xf numFmtId="0" fontId="10" fillId="6" borderId="3" xfId="0" quotePrefix="1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0" fontId="11" fillId="0" borderId="0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2" fontId="6" fillId="0" borderId="0" xfId="0" applyNumberFormat="1" applyFont="1" applyBorder="1" applyAlignment="1">
      <alignment horizontal="right"/>
    </xf>
    <xf numFmtId="0" fontId="0" fillId="0" borderId="0" xfId="0" applyBorder="1"/>
    <xf numFmtId="0" fontId="22" fillId="0" borderId="0" xfId="0" applyFont="1" applyAlignment="1">
      <alignment horizontal="left" vertical="center" indent="2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23" fillId="2" borderId="0" xfId="0" applyFont="1" applyFill="1" applyAlignment="1"/>
    <xf numFmtId="0" fontId="9" fillId="2" borderId="0" xfId="0" applyFont="1" applyFill="1" applyAlignment="1"/>
    <xf numFmtId="2" fontId="6" fillId="2" borderId="1" xfId="0" applyNumberFormat="1" applyFont="1" applyFill="1" applyBorder="1" applyAlignment="1" applyProtection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2" borderId="0" xfId="0" applyFont="1" applyFill="1" applyAlignment="1">
      <alignment horizont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opLeftCell="A19" workbookViewId="0">
      <selection activeCell="M14" sqref="M14"/>
    </sheetView>
  </sheetViews>
  <sheetFormatPr defaultRowHeight="14.4" x14ac:dyDescent="0.3"/>
  <cols>
    <col min="5" max="5" width="8.6640625" customWidth="1"/>
    <col min="6" max="6" width="13.109375" style="42" bestFit="1" customWidth="1"/>
    <col min="7" max="7" width="15.77734375" style="42" bestFit="1" customWidth="1"/>
    <col min="8" max="8" width="15.6640625" style="42" customWidth="1"/>
    <col min="9" max="9" width="15.77734375" style="42" bestFit="1" customWidth="1"/>
    <col min="10" max="10" width="19.33203125" style="42" customWidth="1"/>
    <col min="11" max="11" width="15.77734375" bestFit="1" customWidth="1"/>
  </cols>
  <sheetData>
    <row r="1" spans="1:13" ht="42" customHeight="1" x14ac:dyDescent="0.3">
      <c r="A1" s="112" t="s">
        <v>50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3" ht="18" customHeight="1" x14ac:dyDescent="0.3">
      <c r="A2" s="106" t="s">
        <v>113</v>
      </c>
      <c r="B2" s="3"/>
      <c r="C2" s="3"/>
      <c r="D2" s="3"/>
      <c r="E2" s="3"/>
      <c r="F2" s="39"/>
      <c r="G2" s="39"/>
      <c r="H2" s="39"/>
      <c r="I2" s="39"/>
      <c r="J2" s="39"/>
    </row>
    <row r="3" spans="1:13" ht="18" customHeight="1" x14ac:dyDescent="0.3">
      <c r="A3" s="106" t="s">
        <v>114</v>
      </c>
      <c r="B3" s="24"/>
      <c r="C3" s="24"/>
      <c r="D3" s="24"/>
      <c r="E3" s="24"/>
      <c r="F3" s="39"/>
      <c r="G3" s="39"/>
      <c r="H3" s="39"/>
      <c r="I3" s="39"/>
      <c r="J3" s="39"/>
    </row>
    <row r="4" spans="1:13" ht="15.6" x14ac:dyDescent="0.3">
      <c r="A4" s="112" t="s">
        <v>32</v>
      </c>
      <c r="B4" s="112"/>
      <c r="C4" s="112"/>
      <c r="D4" s="112"/>
      <c r="E4" s="112"/>
      <c r="F4" s="112"/>
      <c r="G4" s="112"/>
      <c r="H4" s="129"/>
      <c r="I4" s="129"/>
      <c r="J4" s="129"/>
    </row>
    <row r="5" spans="1:13" ht="17.399999999999999" x14ac:dyDescent="0.3">
      <c r="A5" s="3"/>
      <c r="B5" s="3"/>
      <c r="C5" s="3"/>
      <c r="D5" s="3"/>
      <c r="E5" s="3"/>
      <c r="F5" s="39"/>
      <c r="G5" s="39"/>
      <c r="H5" s="40"/>
      <c r="I5" s="40"/>
      <c r="J5" s="40"/>
    </row>
    <row r="6" spans="1:13" ht="18" customHeight="1" x14ac:dyDescent="0.3">
      <c r="A6" s="112" t="s">
        <v>40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3" ht="17.399999999999999" x14ac:dyDescent="0.3">
      <c r="A7" s="1"/>
      <c r="B7" s="2"/>
      <c r="C7" s="2"/>
      <c r="D7" s="2"/>
      <c r="E7" s="5"/>
      <c r="F7" s="43"/>
      <c r="G7" s="43"/>
      <c r="H7" s="43"/>
      <c r="I7" s="43"/>
      <c r="J7" s="44" t="s">
        <v>43</v>
      </c>
    </row>
    <row r="8" spans="1:13" ht="26.4" customHeight="1" x14ac:dyDescent="0.3">
      <c r="A8" s="28"/>
      <c r="B8" s="29"/>
      <c r="C8" s="29"/>
      <c r="D8" s="30"/>
      <c r="E8" s="31"/>
      <c r="F8" s="108" t="s">
        <v>44</v>
      </c>
      <c r="G8" s="109"/>
      <c r="H8" s="108" t="s">
        <v>45</v>
      </c>
      <c r="I8" s="109"/>
      <c r="J8" s="108" t="s">
        <v>46</v>
      </c>
      <c r="K8" s="109"/>
    </row>
    <row r="9" spans="1:13" x14ac:dyDescent="0.3">
      <c r="A9" s="130" t="s">
        <v>0</v>
      </c>
      <c r="B9" s="126"/>
      <c r="C9" s="126"/>
      <c r="D9" s="126"/>
      <c r="E9" s="131"/>
      <c r="F9" s="63">
        <f>SUM(F10:F11)</f>
        <v>596260</v>
      </c>
      <c r="G9" s="66">
        <f>SUM(G10:G11)</f>
        <v>4492520.9700000007</v>
      </c>
      <c r="H9" s="63">
        <f t="shared" ref="H9:J9" si="0">SUM(H10:H11)</f>
        <v>619360</v>
      </c>
      <c r="I9" s="66">
        <f>SUM(I10:I11)</f>
        <v>4666567.92</v>
      </c>
      <c r="J9" s="63">
        <f t="shared" si="0"/>
        <v>643620</v>
      </c>
      <c r="K9" s="66">
        <f>SUM(K10:K11)</f>
        <v>4849354.8900000006</v>
      </c>
    </row>
    <row r="10" spans="1:13" x14ac:dyDescent="0.3">
      <c r="A10" s="122" t="s">
        <v>1</v>
      </c>
      <c r="B10" s="115"/>
      <c r="C10" s="115"/>
      <c r="D10" s="115"/>
      <c r="E10" s="128"/>
      <c r="F10" s="64">
        <v>596260</v>
      </c>
      <c r="G10" s="65">
        <f>F10*7.5345</f>
        <v>4492520.9700000007</v>
      </c>
      <c r="H10" s="64">
        <v>619360</v>
      </c>
      <c r="I10" s="65">
        <f>H10*7.5345</f>
        <v>4666567.92</v>
      </c>
      <c r="J10" s="64">
        <v>643620</v>
      </c>
      <c r="K10" s="65">
        <f>J10*7.5345</f>
        <v>4849354.8900000006</v>
      </c>
    </row>
    <row r="11" spans="1:13" x14ac:dyDescent="0.3">
      <c r="A11" s="132" t="s">
        <v>2</v>
      </c>
      <c r="B11" s="128"/>
      <c r="C11" s="128"/>
      <c r="D11" s="128"/>
      <c r="E11" s="128"/>
      <c r="F11" s="64">
        <v>0</v>
      </c>
      <c r="G11" s="65">
        <f>F11*7.5345</f>
        <v>0</v>
      </c>
      <c r="H11" s="64">
        <v>0</v>
      </c>
      <c r="I11" s="65">
        <f>H11*7.5345</f>
        <v>0</v>
      </c>
      <c r="J11" s="64">
        <v>0</v>
      </c>
      <c r="K11" s="34"/>
    </row>
    <row r="12" spans="1:13" x14ac:dyDescent="0.3">
      <c r="A12" s="32" t="s">
        <v>3</v>
      </c>
      <c r="B12" s="33"/>
      <c r="C12" s="33"/>
      <c r="D12" s="33"/>
      <c r="E12" s="33"/>
      <c r="F12" s="63">
        <f>SUM(F13:F14)</f>
        <v>596260</v>
      </c>
      <c r="G12" s="66">
        <f>SUM(G13:G14)</f>
        <v>4492520.9700000007</v>
      </c>
      <c r="H12" s="63">
        <f t="shared" ref="H12:J12" si="1">SUM(H13:H14)</f>
        <v>619360</v>
      </c>
      <c r="I12" s="66">
        <f>SUM(I13:I14)</f>
        <v>4666567.92</v>
      </c>
      <c r="J12" s="63">
        <f t="shared" si="1"/>
        <v>643620</v>
      </c>
      <c r="K12" s="66">
        <f>SUM(K13:K14)</f>
        <v>4849354.8900000006</v>
      </c>
    </row>
    <row r="13" spans="1:13" x14ac:dyDescent="0.3">
      <c r="A13" s="114" t="s">
        <v>4</v>
      </c>
      <c r="B13" s="115"/>
      <c r="C13" s="115"/>
      <c r="D13" s="115"/>
      <c r="E13" s="115"/>
      <c r="F13" s="64">
        <v>596260</v>
      </c>
      <c r="G13" s="65">
        <f>F13*7.5345</f>
        <v>4492520.9700000007</v>
      </c>
      <c r="H13" s="64">
        <v>619360</v>
      </c>
      <c r="I13" s="65">
        <f>H13*7.5345</f>
        <v>4666567.92</v>
      </c>
      <c r="J13" s="64">
        <v>643620</v>
      </c>
      <c r="K13" s="65">
        <f>J13*7.5345</f>
        <v>4849354.8900000006</v>
      </c>
    </row>
    <row r="14" spans="1:13" x14ac:dyDescent="0.3">
      <c r="A14" s="127" t="s">
        <v>5</v>
      </c>
      <c r="B14" s="128"/>
      <c r="C14" s="128"/>
      <c r="D14" s="128"/>
      <c r="E14" s="128"/>
      <c r="F14" s="67">
        <v>0</v>
      </c>
      <c r="G14" s="58"/>
      <c r="H14" s="67">
        <v>0</v>
      </c>
      <c r="I14" s="58"/>
      <c r="J14" s="69">
        <v>0</v>
      </c>
      <c r="K14" s="34"/>
      <c r="M14" s="106"/>
    </row>
    <row r="15" spans="1:13" x14ac:dyDescent="0.3">
      <c r="A15" s="125" t="s">
        <v>6</v>
      </c>
      <c r="B15" s="126"/>
      <c r="C15" s="126"/>
      <c r="D15" s="126"/>
      <c r="E15" s="126"/>
      <c r="F15" s="68">
        <f>F9-F12</f>
        <v>0</v>
      </c>
      <c r="G15" s="59"/>
      <c r="H15" s="68">
        <f t="shared" ref="H15:J15" si="2">H9-H12</f>
        <v>0</v>
      </c>
      <c r="I15" s="59"/>
      <c r="J15" s="68">
        <f t="shared" si="2"/>
        <v>0</v>
      </c>
      <c r="K15" s="34"/>
    </row>
    <row r="16" spans="1:13" ht="17.399999999999999" x14ac:dyDescent="0.3">
      <c r="A16" s="3"/>
      <c r="B16" s="6"/>
      <c r="C16" s="6"/>
      <c r="D16" s="6"/>
      <c r="E16" s="6"/>
      <c r="F16" s="60"/>
      <c r="G16" s="60"/>
      <c r="H16" s="60"/>
      <c r="I16" s="60"/>
      <c r="J16" s="60"/>
    </row>
    <row r="17" spans="1:11" ht="18" customHeight="1" x14ac:dyDescent="0.3">
      <c r="A17" s="112" t="s">
        <v>41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1" ht="17.399999999999999" x14ac:dyDescent="0.3">
      <c r="A18" s="24"/>
      <c r="B18" s="23"/>
      <c r="C18" s="23"/>
      <c r="D18" s="23"/>
      <c r="E18" s="23"/>
      <c r="F18" s="49"/>
      <c r="G18" s="49"/>
      <c r="H18" s="49"/>
      <c r="I18" s="49"/>
      <c r="J18" s="49"/>
    </row>
    <row r="19" spans="1:11" ht="26.4" x14ac:dyDescent="0.3">
      <c r="A19" s="28"/>
      <c r="B19" s="29"/>
      <c r="C19" s="29"/>
      <c r="D19" s="30"/>
      <c r="E19" s="31"/>
      <c r="F19" s="108" t="s">
        <v>44</v>
      </c>
      <c r="G19" s="109"/>
      <c r="H19" s="45" t="s">
        <v>45</v>
      </c>
      <c r="I19" s="45"/>
      <c r="J19" s="45" t="s">
        <v>46</v>
      </c>
      <c r="K19" s="34"/>
    </row>
    <row r="20" spans="1:11" ht="31.8" customHeight="1" x14ac:dyDescent="0.3">
      <c r="A20" s="122" t="s">
        <v>8</v>
      </c>
      <c r="B20" s="123"/>
      <c r="C20" s="123"/>
      <c r="D20" s="123"/>
      <c r="E20" s="124"/>
      <c r="F20" s="47">
        <v>0</v>
      </c>
      <c r="G20" s="47"/>
      <c r="H20" s="47">
        <v>0</v>
      </c>
      <c r="I20" s="47"/>
      <c r="J20" s="47">
        <v>0</v>
      </c>
      <c r="K20" s="34"/>
    </row>
    <row r="21" spans="1:11" ht="29.4" customHeight="1" x14ac:dyDescent="0.3">
      <c r="A21" s="122" t="s">
        <v>9</v>
      </c>
      <c r="B21" s="115"/>
      <c r="C21" s="115"/>
      <c r="D21" s="115"/>
      <c r="E21" s="115"/>
      <c r="F21" s="47">
        <v>0</v>
      </c>
      <c r="G21" s="47"/>
      <c r="H21" s="47">
        <v>0</v>
      </c>
      <c r="I21" s="47"/>
      <c r="J21" s="47">
        <v>0</v>
      </c>
      <c r="K21" s="34"/>
    </row>
    <row r="22" spans="1:11" ht="19.8" customHeight="1" x14ac:dyDescent="0.3">
      <c r="A22" s="125" t="s">
        <v>10</v>
      </c>
      <c r="B22" s="126"/>
      <c r="C22" s="126"/>
      <c r="D22" s="126"/>
      <c r="E22" s="126"/>
      <c r="F22" s="46">
        <v>0</v>
      </c>
      <c r="G22" s="46"/>
      <c r="H22" s="46">
        <v>0</v>
      </c>
      <c r="I22" s="46"/>
      <c r="J22" s="46">
        <v>0</v>
      </c>
      <c r="K22" s="34"/>
    </row>
    <row r="23" spans="1:11" ht="17.399999999999999" x14ac:dyDescent="0.3">
      <c r="A23" s="22"/>
      <c r="B23" s="23"/>
      <c r="C23" s="23"/>
      <c r="D23" s="23"/>
      <c r="E23" s="23"/>
      <c r="F23" s="49"/>
      <c r="G23" s="49"/>
      <c r="H23" s="49"/>
      <c r="I23" s="49"/>
      <c r="J23" s="49"/>
    </row>
    <row r="24" spans="1:11" ht="18" customHeight="1" x14ac:dyDescent="0.3">
      <c r="A24" s="112" t="s">
        <v>52</v>
      </c>
      <c r="B24" s="113"/>
      <c r="C24" s="113"/>
      <c r="D24" s="113"/>
      <c r="E24" s="113"/>
      <c r="F24" s="113"/>
      <c r="G24" s="113"/>
      <c r="H24" s="113"/>
      <c r="I24" s="113"/>
      <c r="J24" s="113"/>
    </row>
    <row r="25" spans="1:11" ht="17.399999999999999" x14ac:dyDescent="0.3">
      <c r="A25" s="22"/>
      <c r="B25" s="23"/>
      <c r="C25" s="23"/>
      <c r="D25" s="23"/>
      <c r="E25" s="23"/>
      <c r="F25" s="49"/>
      <c r="G25" s="49"/>
      <c r="H25" s="49"/>
      <c r="I25" s="49"/>
      <c r="J25" s="49"/>
    </row>
    <row r="26" spans="1:11" ht="26.4" x14ac:dyDescent="0.3">
      <c r="A26" s="28"/>
      <c r="B26" s="29"/>
      <c r="C26" s="29"/>
      <c r="D26" s="30"/>
      <c r="E26" s="31"/>
      <c r="F26" s="108" t="s">
        <v>44</v>
      </c>
      <c r="G26" s="109"/>
      <c r="H26" s="45" t="s">
        <v>45</v>
      </c>
      <c r="I26" s="45"/>
      <c r="J26" s="45" t="s">
        <v>46</v>
      </c>
      <c r="K26" s="34"/>
    </row>
    <row r="27" spans="1:11" ht="25.2" customHeight="1" x14ac:dyDescent="0.3">
      <c r="A27" s="116" t="s">
        <v>42</v>
      </c>
      <c r="B27" s="117"/>
      <c r="C27" s="117"/>
      <c r="D27" s="117"/>
      <c r="E27" s="118"/>
      <c r="F27" s="50"/>
      <c r="G27" s="50"/>
      <c r="H27" s="50"/>
      <c r="I27" s="50"/>
      <c r="J27" s="51"/>
      <c r="K27" s="34"/>
    </row>
    <row r="28" spans="1:11" ht="34.200000000000003" customHeight="1" x14ac:dyDescent="0.3">
      <c r="A28" s="119" t="s">
        <v>7</v>
      </c>
      <c r="B28" s="120"/>
      <c r="C28" s="120"/>
      <c r="D28" s="120"/>
      <c r="E28" s="121"/>
      <c r="F28" s="61"/>
      <c r="G28" s="61"/>
      <c r="H28" s="52"/>
      <c r="I28" s="52"/>
      <c r="J28" s="48"/>
      <c r="K28" s="34"/>
    </row>
    <row r="31" spans="1:11" x14ac:dyDescent="0.3">
      <c r="A31" s="114" t="s">
        <v>11</v>
      </c>
      <c r="B31" s="115"/>
      <c r="C31" s="115"/>
      <c r="D31" s="115"/>
      <c r="E31" s="115"/>
      <c r="F31" s="47">
        <v>0</v>
      </c>
      <c r="G31" s="47"/>
      <c r="H31" s="47">
        <v>0</v>
      </c>
      <c r="I31" s="47"/>
      <c r="J31" s="47">
        <v>0</v>
      </c>
      <c r="K31" s="34"/>
    </row>
    <row r="32" spans="1:11" x14ac:dyDescent="0.3">
      <c r="A32" s="98"/>
      <c r="B32" s="99"/>
      <c r="C32" s="99"/>
      <c r="D32" s="99"/>
      <c r="E32" s="99"/>
      <c r="F32" s="100"/>
      <c r="G32" s="100"/>
      <c r="H32" s="100"/>
      <c r="I32" s="100"/>
      <c r="J32" s="100"/>
      <c r="K32" s="101"/>
    </row>
    <row r="33" spans="1:11" ht="15.6" x14ac:dyDescent="0.3">
      <c r="A33" s="98"/>
      <c r="B33" s="99"/>
      <c r="C33" s="99"/>
      <c r="D33" s="99"/>
      <c r="E33" s="99"/>
      <c r="F33" s="100"/>
      <c r="G33" s="102" t="s">
        <v>111</v>
      </c>
      <c r="H33"/>
      <c r="I33"/>
      <c r="J33"/>
      <c r="K33" s="101"/>
    </row>
    <row r="34" spans="1:11" ht="28.8" customHeight="1" x14ac:dyDescent="0.3">
      <c r="A34" s="18"/>
      <c r="B34" s="19"/>
      <c r="C34" s="19"/>
      <c r="D34" s="19"/>
      <c r="E34" s="19"/>
      <c r="F34" s="53"/>
      <c r="G34" s="102" t="s">
        <v>112</v>
      </c>
      <c r="H34"/>
      <c r="I34"/>
      <c r="J34"/>
    </row>
    <row r="35" spans="1:11" ht="29.25" customHeight="1" x14ac:dyDescent="0.3">
      <c r="A35" s="110"/>
      <c r="B35" s="111"/>
      <c r="C35" s="111"/>
      <c r="D35" s="111"/>
      <c r="E35" s="111"/>
      <c r="F35" s="111"/>
      <c r="G35" s="111"/>
      <c r="H35" s="111"/>
      <c r="I35" s="111"/>
      <c r="J35" s="111"/>
    </row>
    <row r="36" spans="1:11" ht="8.25" customHeight="1" x14ac:dyDescent="0.3"/>
    <row r="37" spans="1:11" x14ac:dyDescent="0.3">
      <c r="A37" s="110"/>
      <c r="B37" s="111"/>
      <c r="C37" s="111"/>
      <c r="D37" s="111"/>
      <c r="E37" s="111"/>
      <c r="F37" s="111"/>
      <c r="G37" s="111"/>
      <c r="H37" s="111"/>
      <c r="I37" s="111"/>
      <c r="J37" s="111"/>
    </row>
    <row r="38" spans="1:11" ht="8.25" customHeight="1" x14ac:dyDescent="0.3"/>
    <row r="39" spans="1:11" ht="29.25" customHeight="1" x14ac:dyDescent="0.3">
      <c r="A39" s="110"/>
      <c r="B39" s="111"/>
      <c r="C39" s="111"/>
      <c r="D39" s="111"/>
      <c r="E39" s="111"/>
      <c r="F39" s="111"/>
      <c r="G39" s="111"/>
      <c r="H39" s="111"/>
      <c r="I39" s="111"/>
      <c r="J39" s="111"/>
    </row>
  </sheetData>
  <mergeCells count="25">
    <mergeCell ref="A13:E13"/>
    <mergeCell ref="A6:J6"/>
    <mergeCell ref="A17:J17"/>
    <mergeCell ref="A1:J1"/>
    <mergeCell ref="A4:J4"/>
    <mergeCell ref="A9:E9"/>
    <mergeCell ref="A10:E10"/>
    <mergeCell ref="A11:E11"/>
    <mergeCell ref="F8:G8"/>
    <mergeCell ref="F19:G19"/>
    <mergeCell ref="F26:G26"/>
    <mergeCell ref="H8:I8"/>
    <mergeCell ref="J8:K8"/>
    <mergeCell ref="A39:J39"/>
    <mergeCell ref="A24:J24"/>
    <mergeCell ref="A35:J35"/>
    <mergeCell ref="A31:E31"/>
    <mergeCell ref="A37:J37"/>
    <mergeCell ref="A27:E27"/>
    <mergeCell ref="A28:E28"/>
    <mergeCell ref="A20:E20"/>
    <mergeCell ref="A21:E21"/>
    <mergeCell ref="A22:E22"/>
    <mergeCell ref="A14:E14"/>
    <mergeCell ref="A15:E1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2"/>
  <sheetViews>
    <sheetView topLeftCell="A53" workbookViewId="0">
      <selection activeCell="F61" sqref="F6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7" width="25.33203125" style="42" customWidth="1"/>
    <col min="9" max="9" width="10" bestFit="1" customWidth="1"/>
  </cols>
  <sheetData>
    <row r="1" spans="1:10" ht="42" customHeight="1" x14ac:dyDescent="0.3">
      <c r="A1" s="112" t="s">
        <v>50</v>
      </c>
      <c r="B1" s="112"/>
      <c r="C1" s="112"/>
      <c r="D1" s="112"/>
      <c r="E1" s="112"/>
      <c r="F1" s="112"/>
      <c r="G1" s="112"/>
    </row>
    <row r="2" spans="1:10" ht="42" customHeight="1" x14ac:dyDescent="0.3">
      <c r="A2" s="94"/>
      <c r="B2" s="94"/>
      <c r="C2" s="94"/>
      <c r="D2" s="94"/>
      <c r="E2" s="94"/>
      <c r="F2" s="94"/>
      <c r="G2" s="94"/>
    </row>
    <row r="3" spans="1:10" ht="18" customHeight="1" x14ac:dyDescent="0.3">
      <c r="A3" s="106"/>
      <c r="B3" s="106"/>
      <c r="C3" s="103"/>
      <c r="D3" s="103"/>
      <c r="E3" s="103"/>
      <c r="F3" s="103"/>
      <c r="G3" s="103"/>
      <c r="H3" s="104"/>
      <c r="I3" s="105"/>
      <c r="J3" s="105"/>
    </row>
    <row r="4" spans="1:10" x14ac:dyDescent="0.3">
      <c r="A4" s="106"/>
      <c r="B4" s="106"/>
      <c r="C4" s="104"/>
      <c r="D4" s="104"/>
      <c r="E4" s="104"/>
      <c r="F4" s="104"/>
      <c r="G4" s="104"/>
      <c r="H4" s="104"/>
      <c r="I4" s="105"/>
      <c r="J4" s="105"/>
    </row>
    <row r="5" spans="1:10" ht="13.8" customHeight="1" x14ac:dyDescent="0.3">
      <c r="A5" s="137"/>
      <c r="B5" s="137"/>
      <c r="C5" s="137"/>
      <c r="D5" s="137"/>
      <c r="E5" s="137"/>
      <c r="F5" s="137"/>
      <c r="G5" s="137"/>
      <c r="H5" s="104"/>
      <c r="I5" s="105"/>
      <c r="J5" s="105"/>
    </row>
    <row r="6" spans="1:10" x14ac:dyDescent="0.3">
      <c r="A6" s="106"/>
      <c r="B6" s="106"/>
      <c r="C6" s="107"/>
      <c r="D6" s="107"/>
      <c r="E6" s="107"/>
      <c r="F6" s="107"/>
      <c r="G6" s="107"/>
      <c r="H6" s="104"/>
      <c r="I6" s="105"/>
      <c r="J6" s="105"/>
    </row>
    <row r="7" spans="1:10" ht="15.6" x14ac:dyDescent="0.3">
      <c r="A7" s="112" t="s">
        <v>1</v>
      </c>
      <c r="B7" s="136"/>
      <c r="C7" s="136"/>
      <c r="D7" s="136"/>
      <c r="E7" s="136"/>
      <c r="F7" s="136"/>
      <c r="G7" s="136"/>
    </row>
    <row r="8" spans="1:10" ht="17.399999999999999" x14ac:dyDescent="0.3">
      <c r="A8" s="3"/>
      <c r="B8" s="3"/>
      <c r="C8" s="3"/>
      <c r="D8" s="3"/>
      <c r="E8" s="39"/>
      <c r="F8" s="40"/>
      <c r="G8" s="40"/>
    </row>
    <row r="9" spans="1:10" ht="26.4" x14ac:dyDescent="0.3">
      <c r="A9" s="21" t="s">
        <v>14</v>
      </c>
      <c r="B9" s="20" t="s">
        <v>15</v>
      </c>
      <c r="C9" s="20" t="s">
        <v>16</v>
      </c>
      <c r="D9" s="20" t="s">
        <v>12</v>
      </c>
      <c r="E9" s="41" t="s">
        <v>44</v>
      </c>
      <c r="F9" s="41" t="s">
        <v>45</v>
      </c>
      <c r="G9" s="41" t="s">
        <v>46</v>
      </c>
    </row>
    <row r="10" spans="1:10" x14ac:dyDescent="0.3">
      <c r="A10" s="21"/>
      <c r="B10" s="133" t="s">
        <v>69</v>
      </c>
      <c r="C10" s="134"/>
      <c r="D10" s="135"/>
      <c r="E10" s="54">
        <f>E11+E26</f>
        <v>596260</v>
      </c>
      <c r="F10" s="54">
        <f>F11+F26</f>
        <v>619360</v>
      </c>
      <c r="G10" s="54">
        <f>G11+G26</f>
        <v>643620</v>
      </c>
    </row>
    <row r="11" spans="1:10" ht="15.75" customHeight="1" x14ac:dyDescent="0.3">
      <c r="A11" s="9">
        <v>6</v>
      </c>
      <c r="B11" s="35">
        <v>6</v>
      </c>
      <c r="C11" s="35"/>
      <c r="D11" s="35" t="s">
        <v>17</v>
      </c>
      <c r="E11" s="55">
        <f>E12+E17+E19+E22+E15</f>
        <v>596260</v>
      </c>
      <c r="F11" s="55">
        <f t="shared" ref="F11:G11" si="0">F12+F17+F19+F22+F15</f>
        <v>619360</v>
      </c>
      <c r="G11" s="55">
        <f t="shared" si="0"/>
        <v>643620</v>
      </c>
      <c r="H11" s="38"/>
      <c r="I11" s="62"/>
    </row>
    <row r="12" spans="1:10" ht="39.6" x14ac:dyDescent="0.3">
      <c r="A12" s="9"/>
      <c r="B12" s="72">
        <v>63</v>
      </c>
      <c r="C12" s="72"/>
      <c r="D12" s="72" t="s">
        <v>48</v>
      </c>
      <c r="E12" s="73">
        <f>SUM(E13:E14)</f>
        <v>521870</v>
      </c>
      <c r="F12" s="73">
        <f t="shared" ref="F12:G12" si="1">SUM(F13:F14)</f>
        <v>544970</v>
      </c>
      <c r="G12" s="73">
        <f t="shared" si="1"/>
        <v>569230</v>
      </c>
    </row>
    <row r="13" spans="1:10" x14ac:dyDescent="0.3">
      <c r="A13" s="10"/>
      <c r="B13" s="10"/>
      <c r="C13" s="11">
        <v>52</v>
      </c>
      <c r="D13" s="11" t="s">
        <v>54</v>
      </c>
      <c r="E13" s="71">
        <v>515970</v>
      </c>
      <c r="F13" s="56">
        <v>539070</v>
      </c>
      <c r="G13" s="56">
        <v>563330</v>
      </c>
    </row>
    <row r="14" spans="1:10" x14ac:dyDescent="0.3">
      <c r="A14" s="10"/>
      <c r="B14" s="10"/>
      <c r="C14" s="11">
        <v>54</v>
      </c>
      <c r="D14" s="11" t="s">
        <v>55</v>
      </c>
      <c r="E14" s="56">
        <v>5900</v>
      </c>
      <c r="F14" s="56">
        <v>5900</v>
      </c>
      <c r="G14" s="56">
        <v>5900</v>
      </c>
    </row>
    <row r="15" spans="1:10" x14ac:dyDescent="0.3">
      <c r="A15" s="10"/>
      <c r="B15" s="74">
        <v>64</v>
      </c>
      <c r="C15" s="75"/>
      <c r="D15" s="75" t="s">
        <v>72</v>
      </c>
      <c r="E15" s="73">
        <f>E16</f>
        <v>10</v>
      </c>
      <c r="F15" s="73">
        <f t="shared" ref="F15:G15" si="2">F16</f>
        <v>10</v>
      </c>
      <c r="G15" s="73">
        <f t="shared" si="2"/>
        <v>10</v>
      </c>
    </row>
    <row r="16" spans="1:10" x14ac:dyDescent="0.3">
      <c r="A16" s="10"/>
      <c r="B16" s="10"/>
      <c r="C16" s="11">
        <v>64</v>
      </c>
      <c r="D16" s="11" t="s">
        <v>73</v>
      </c>
      <c r="E16" s="56">
        <v>10</v>
      </c>
      <c r="F16" s="56">
        <v>10</v>
      </c>
      <c r="G16" s="56">
        <v>10</v>
      </c>
    </row>
    <row r="17" spans="1:7" ht="52.8" x14ac:dyDescent="0.3">
      <c r="A17" s="10"/>
      <c r="B17" s="74">
        <v>65</v>
      </c>
      <c r="C17" s="75"/>
      <c r="D17" s="76" t="s">
        <v>56</v>
      </c>
      <c r="E17" s="73">
        <f>SUM(E18)</f>
        <v>21300</v>
      </c>
      <c r="F17" s="73">
        <f t="shared" ref="F17:G17" si="3">SUM(F18)</f>
        <v>21300</v>
      </c>
      <c r="G17" s="73">
        <f t="shared" si="3"/>
        <v>21300</v>
      </c>
    </row>
    <row r="18" spans="1:7" x14ac:dyDescent="0.3">
      <c r="A18" s="10"/>
      <c r="B18" s="27"/>
      <c r="C18" s="11">
        <v>43</v>
      </c>
      <c r="D18" s="11" t="s">
        <v>59</v>
      </c>
      <c r="E18" s="56">
        <v>21300</v>
      </c>
      <c r="F18" s="56">
        <v>21300</v>
      </c>
      <c r="G18" s="56">
        <v>21300</v>
      </c>
    </row>
    <row r="19" spans="1:7" ht="39.6" x14ac:dyDescent="0.3">
      <c r="A19" s="10"/>
      <c r="B19" s="74">
        <v>66</v>
      </c>
      <c r="C19" s="75"/>
      <c r="D19" s="76" t="s">
        <v>57</v>
      </c>
      <c r="E19" s="73">
        <f>SUM(E20:E21)</f>
        <v>9110</v>
      </c>
      <c r="F19" s="73">
        <f t="shared" ref="F19:G19" si="4">SUM(F20:F21)</f>
        <v>9110</v>
      </c>
      <c r="G19" s="73">
        <f t="shared" si="4"/>
        <v>9110</v>
      </c>
    </row>
    <row r="20" spans="1:7" x14ac:dyDescent="0.3">
      <c r="A20" s="10"/>
      <c r="B20" s="27"/>
      <c r="C20" s="11">
        <v>21</v>
      </c>
      <c r="D20" s="11" t="s">
        <v>58</v>
      </c>
      <c r="E20" s="56">
        <v>410</v>
      </c>
      <c r="F20" s="56">
        <v>410</v>
      </c>
      <c r="G20" s="56">
        <v>410</v>
      </c>
    </row>
    <row r="21" spans="1:7" x14ac:dyDescent="0.3">
      <c r="A21" s="10"/>
      <c r="B21" s="27"/>
      <c r="C21" s="11">
        <v>31</v>
      </c>
      <c r="D21" s="11" t="s">
        <v>39</v>
      </c>
      <c r="E21" s="56">
        <v>8700</v>
      </c>
      <c r="F21" s="56">
        <v>8700</v>
      </c>
      <c r="G21" s="56">
        <v>8700</v>
      </c>
    </row>
    <row r="22" spans="1:7" ht="39.6" x14ac:dyDescent="0.3">
      <c r="A22" s="10"/>
      <c r="B22" s="74">
        <v>67</v>
      </c>
      <c r="C22" s="75"/>
      <c r="D22" s="72" t="s">
        <v>49</v>
      </c>
      <c r="E22" s="73">
        <f>SUM(E23:E25)</f>
        <v>43970</v>
      </c>
      <c r="F22" s="73">
        <f t="shared" ref="F22:G22" si="5">SUM(F23:F25)</f>
        <v>43970</v>
      </c>
      <c r="G22" s="73">
        <f t="shared" si="5"/>
        <v>43970</v>
      </c>
    </row>
    <row r="23" spans="1:7" ht="26.4" x14ac:dyDescent="0.3">
      <c r="A23" s="10"/>
      <c r="B23" s="10"/>
      <c r="C23" s="11">
        <v>11</v>
      </c>
      <c r="D23" s="17" t="s">
        <v>60</v>
      </c>
      <c r="E23" s="56">
        <v>14730</v>
      </c>
      <c r="F23" s="56">
        <v>14730</v>
      </c>
      <c r="G23" s="56">
        <v>14730</v>
      </c>
    </row>
    <row r="24" spans="1:7" x14ac:dyDescent="0.3">
      <c r="A24" s="10"/>
      <c r="B24" s="10"/>
      <c r="C24" s="11">
        <v>13</v>
      </c>
      <c r="D24" s="16" t="s">
        <v>61</v>
      </c>
      <c r="E24" s="56">
        <v>29240</v>
      </c>
      <c r="F24" s="56">
        <v>29240</v>
      </c>
      <c r="G24" s="56">
        <v>29240</v>
      </c>
    </row>
    <row r="25" spans="1:7" hidden="1" x14ac:dyDescent="0.3">
      <c r="A25" s="10"/>
      <c r="B25" s="10"/>
      <c r="C25" s="95">
        <v>52</v>
      </c>
      <c r="D25" s="96" t="s">
        <v>74</v>
      </c>
      <c r="E25" s="97">
        <v>0</v>
      </c>
      <c r="F25" s="97">
        <v>0</v>
      </c>
      <c r="G25" s="97">
        <v>0</v>
      </c>
    </row>
    <row r="26" spans="1:7" ht="26.4" x14ac:dyDescent="0.3">
      <c r="A26" s="12">
        <v>7</v>
      </c>
      <c r="B26" s="36">
        <v>7</v>
      </c>
      <c r="C26" s="36"/>
      <c r="D26" s="37" t="s">
        <v>19</v>
      </c>
      <c r="E26" s="55">
        <f>E27</f>
        <v>0</v>
      </c>
      <c r="F26" s="55">
        <f t="shared" ref="F26:G26" si="6">F27</f>
        <v>0</v>
      </c>
      <c r="G26" s="55">
        <f t="shared" si="6"/>
        <v>0</v>
      </c>
    </row>
    <row r="27" spans="1:7" ht="39.6" x14ac:dyDescent="0.3">
      <c r="A27" s="14"/>
      <c r="B27" s="14">
        <v>72</v>
      </c>
      <c r="C27" s="14"/>
      <c r="D27" s="26" t="s">
        <v>47</v>
      </c>
      <c r="E27" s="56"/>
      <c r="F27" s="56"/>
      <c r="G27" s="56"/>
    </row>
    <row r="28" spans="1:7" x14ac:dyDescent="0.3">
      <c r="A28" s="14"/>
      <c r="B28" s="14"/>
      <c r="C28" s="14">
        <v>11</v>
      </c>
      <c r="D28" s="16" t="s">
        <v>71</v>
      </c>
      <c r="E28" s="56"/>
      <c r="F28" s="56"/>
      <c r="G28" s="57"/>
    </row>
    <row r="30" spans="1:7" ht="15.6" x14ac:dyDescent="0.3">
      <c r="A30" s="112" t="s">
        <v>20</v>
      </c>
      <c r="B30" s="136"/>
      <c r="C30" s="136"/>
      <c r="D30" s="136"/>
      <c r="E30" s="136"/>
      <c r="F30" s="136"/>
      <c r="G30" s="136"/>
    </row>
    <row r="31" spans="1:7" ht="17.399999999999999" x14ac:dyDescent="0.3">
      <c r="A31" s="3"/>
      <c r="B31" s="3"/>
      <c r="C31" s="3"/>
      <c r="D31" s="3"/>
      <c r="E31" s="39"/>
      <c r="F31" s="40"/>
      <c r="G31" s="40"/>
    </row>
    <row r="32" spans="1:7" ht="26.4" x14ac:dyDescent="0.3">
      <c r="A32" s="21" t="s">
        <v>14</v>
      </c>
      <c r="B32" s="20" t="s">
        <v>15</v>
      </c>
      <c r="C32" s="20" t="s">
        <v>16</v>
      </c>
      <c r="D32" s="20" t="s">
        <v>21</v>
      </c>
      <c r="E32" s="41" t="s">
        <v>44</v>
      </c>
      <c r="F32" s="41" t="s">
        <v>45</v>
      </c>
      <c r="G32" s="41" t="s">
        <v>46</v>
      </c>
    </row>
    <row r="33" spans="1:7" x14ac:dyDescent="0.3">
      <c r="A33" s="21"/>
      <c r="B33" s="133" t="s">
        <v>70</v>
      </c>
      <c r="C33" s="134"/>
      <c r="D33" s="135"/>
      <c r="E33" s="54">
        <f>E34+E52</f>
        <v>596260</v>
      </c>
      <c r="F33" s="54">
        <f>F34+F52</f>
        <v>619360</v>
      </c>
      <c r="G33" s="54">
        <f>G34+G52</f>
        <v>643620</v>
      </c>
    </row>
    <row r="34" spans="1:7" ht="15.75" customHeight="1" x14ac:dyDescent="0.3">
      <c r="A34" s="9">
        <v>3</v>
      </c>
      <c r="B34" s="35">
        <v>3</v>
      </c>
      <c r="C34" s="35"/>
      <c r="D34" s="35" t="s">
        <v>22</v>
      </c>
      <c r="E34" s="55">
        <f>E35+E39+E48+E50</f>
        <v>584150</v>
      </c>
      <c r="F34" s="55">
        <f>F35+F39+F48+F50</f>
        <v>607250</v>
      </c>
      <c r="G34" s="55">
        <f>G35+G39+G48+G50</f>
        <v>631510</v>
      </c>
    </row>
    <row r="35" spans="1:7" ht="15.75" customHeight="1" x14ac:dyDescent="0.3">
      <c r="A35" s="9"/>
      <c r="B35" s="72">
        <v>31</v>
      </c>
      <c r="C35" s="72"/>
      <c r="D35" s="72" t="s">
        <v>23</v>
      </c>
      <c r="E35" s="73">
        <f>SUM(E36:E38)</f>
        <v>493620</v>
      </c>
      <c r="F35" s="73">
        <f>SUM(F36:F38)</f>
        <v>516720</v>
      </c>
      <c r="G35" s="73">
        <f>SUM(G36:G38)</f>
        <v>540980</v>
      </c>
    </row>
    <row r="36" spans="1:7" ht="15.75" customHeight="1" x14ac:dyDescent="0.3">
      <c r="A36" s="9"/>
      <c r="B36" s="14"/>
      <c r="C36" s="14">
        <v>11</v>
      </c>
      <c r="D36" s="14" t="s">
        <v>18</v>
      </c>
      <c r="E36" s="56">
        <v>6100</v>
      </c>
      <c r="F36" s="56">
        <v>6100</v>
      </c>
      <c r="G36" s="56">
        <v>6100</v>
      </c>
    </row>
    <row r="37" spans="1:7" x14ac:dyDescent="0.3">
      <c r="A37" s="10"/>
      <c r="B37" s="10"/>
      <c r="C37" s="11">
        <v>52</v>
      </c>
      <c r="D37" s="11" t="s">
        <v>54</v>
      </c>
      <c r="E37" s="56">
        <v>483050</v>
      </c>
      <c r="F37" s="56">
        <v>506150</v>
      </c>
      <c r="G37" s="56">
        <v>530410</v>
      </c>
    </row>
    <row r="38" spans="1:7" x14ac:dyDescent="0.3">
      <c r="A38" s="10"/>
      <c r="B38" s="10"/>
      <c r="C38" s="11">
        <v>54</v>
      </c>
      <c r="D38" s="11" t="s">
        <v>63</v>
      </c>
      <c r="E38" s="56">
        <v>4470</v>
      </c>
      <c r="F38" s="56">
        <v>4470</v>
      </c>
      <c r="G38" s="56">
        <v>4470</v>
      </c>
    </row>
    <row r="39" spans="1:7" x14ac:dyDescent="0.3">
      <c r="A39" s="10"/>
      <c r="B39" s="74">
        <v>32</v>
      </c>
      <c r="C39" s="75"/>
      <c r="D39" s="74" t="s">
        <v>35</v>
      </c>
      <c r="E39" s="73">
        <f>SUM(E40:E47)</f>
        <v>90530</v>
      </c>
      <c r="F39" s="73">
        <f t="shared" ref="F39:G39" si="7">SUM(F40:F47)</f>
        <v>90530</v>
      </c>
      <c r="G39" s="73">
        <f t="shared" si="7"/>
        <v>90530</v>
      </c>
    </row>
    <row r="40" spans="1:7" x14ac:dyDescent="0.3">
      <c r="A40" s="10"/>
      <c r="B40" s="10"/>
      <c r="C40" s="11">
        <v>11</v>
      </c>
      <c r="D40" s="11" t="s">
        <v>18</v>
      </c>
      <c r="E40" s="56">
        <v>3200</v>
      </c>
      <c r="F40" s="56">
        <v>3200</v>
      </c>
      <c r="G40" s="56">
        <v>3200</v>
      </c>
    </row>
    <row r="41" spans="1:7" x14ac:dyDescent="0.3">
      <c r="A41" s="10"/>
      <c r="B41" s="10"/>
      <c r="C41" s="11">
        <v>13</v>
      </c>
      <c r="D41" s="16" t="s">
        <v>61</v>
      </c>
      <c r="E41" s="56">
        <v>29240</v>
      </c>
      <c r="F41" s="56">
        <v>29240</v>
      </c>
      <c r="G41" s="56">
        <v>29240</v>
      </c>
    </row>
    <row r="42" spans="1:7" x14ac:dyDescent="0.3">
      <c r="A42" s="10"/>
      <c r="B42" s="10"/>
      <c r="C42" s="11">
        <v>21</v>
      </c>
      <c r="D42" s="11" t="s">
        <v>58</v>
      </c>
      <c r="E42" s="56">
        <v>410</v>
      </c>
      <c r="F42" s="56">
        <v>410</v>
      </c>
      <c r="G42" s="56">
        <v>410</v>
      </c>
    </row>
    <row r="43" spans="1:7" x14ac:dyDescent="0.3">
      <c r="A43" s="10"/>
      <c r="B43" s="10"/>
      <c r="C43" s="11">
        <v>31</v>
      </c>
      <c r="D43" s="11" t="s">
        <v>39</v>
      </c>
      <c r="E43" s="56">
        <v>8710</v>
      </c>
      <c r="F43" s="56">
        <v>8710</v>
      </c>
      <c r="G43" s="56">
        <v>8710</v>
      </c>
    </row>
    <row r="44" spans="1:7" x14ac:dyDescent="0.3">
      <c r="A44" s="10"/>
      <c r="B44" s="10"/>
      <c r="C44" s="11">
        <v>43</v>
      </c>
      <c r="D44" s="11" t="s">
        <v>62</v>
      </c>
      <c r="E44" s="56">
        <v>21300</v>
      </c>
      <c r="F44" s="56">
        <v>21300</v>
      </c>
      <c r="G44" s="56">
        <v>21300</v>
      </c>
    </row>
    <row r="45" spans="1:7" x14ac:dyDescent="0.3">
      <c r="A45" s="10"/>
      <c r="B45" s="10"/>
      <c r="C45" s="11">
        <v>52</v>
      </c>
      <c r="D45" s="11" t="s">
        <v>54</v>
      </c>
      <c r="E45" s="71">
        <v>21770</v>
      </c>
      <c r="F45" s="56">
        <v>21770</v>
      </c>
      <c r="G45" s="56">
        <v>21770</v>
      </c>
    </row>
    <row r="46" spans="1:7" x14ac:dyDescent="0.3">
      <c r="A46" s="10"/>
      <c r="B46" s="10"/>
      <c r="C46" s="11">
        <v>54</v>
      </c>
      <c r="D46" s="11" t="s">
        <v>63</v>
      </c>
      <c r="E46" s="56">
        <v>5900</v>
      </c>
      <c r="F46" s="56">
        <v>5900</v>
      </c>
      <c r="G46" s="56">
        <v>5900</v>
      </c>
    </row>
    <row r="47" spans="1:7" ht="26.4" x14ac:dyDescent="0.3">
      <c r="A47" s="10"/>
      <c r="B47" s="10"/>
      <c r="C47" s="11">
        <v>71</v>
      </c>
      <c r="D47" s="16" t="s">
        <v>19</v>
      </c>
      <c r="E47" s="56"/>
      <c r="F47" s="56"/>
      <c r="G47" s="56"/>
    </row>
    <row r="48" spans="1:7" x14ac:dyDescent="0.3">
      <c r="A48" s="10"/>
      <c r="B48" s="74">
        <v>34</v>
      </c>
      <c r="C48" s="75"/>
      <c r="D48" s="77" t="s">
        <v>64</v>
      </c>
      <c r="E48" s="73">
        <f>SUM(E49:E49)</f>
        <v>0</v>
      </c>
      <c r="F48" s="73">
        <f>SUM(F49:F49)</f>
        <v>0</v>
      </c>
      <c r="G48" s="73">
        <f>SUM(G49:G49)</f>
        <v>0</v>
      </c>
    </row>
    <row r="49" spans="1:7" x14ac:dyDescent="0.3">
      <c r="A49" s="10"/>
      <c r="B49" s="10"/>
      <c r="C49" s="11">
        <v>13</v>
      </c>
      <c r="D49" s="16" t="s">
        <v>61</v>
      </c>
      <c r="E49" s="56"/>
      <c r="F49" s="56"/>
      <c r="G49" s="56"/>
    </row>
    <row r="50" spans="1:7" ht="39.6" x14ac:dyDescent="0.3">
      <c r="A50" s="10"/>
      <c r="B50" s="74">
        <v>37</v>
      </c>
      <c r="C50" s="75"/>
      <c r="D50" s="77" t="s">
        <v>65</v>
      </c>
      <c r="E50" s="73">
        <f>SUM(E51:E51)</f>
        <v>0</v>
      </c>
      <c r="F50" s="73">
        <f>SUM(F51:F51)</f>
        <v>0</v>
      </c>
      <c r="G50" s="73">
        <f>SUM(G51:G51)</f>
        <v>0</v>
      </c>
    </row>
    <row r="51" spans="1:7" x14ac:dyDescent="0.3">
      <c r="A51" s="10"/>
      <c r="B51" s="10"/>
      <c r="C51" s="11">
        <v>11</v>
      </c>
      <c r="D51" s="16" t="s">
        <v>66</v>
      </c>
      <c r="E51" s="56"/>
      <c r="F51" s="56"/>
      <c r="G51" s="56"/>
    </row>
    <row r="52" spans="1:7" ht="26.4" x14ac:dyDescent="0.3">
      <c r="A52" s="12">
        <v>4</v>
      </c>
      <c r="B52" s="36">
        <v>4</v>
      </c>
      <c r="C52" s="36"/>
      <c r="D52" s="37" t="s">
        <v>24</v>
      </c>
      <c r="E52" s="55">
        <f>E53</f>
        <v>12110</v>
      </c>
      <c r="F52" s="55">
        <f t="shared" ref="F52:G52" si="8">F53</f>
        <v>12110</v>
      </c>
      <c r="G52" s="55">
        <f t="shared" si="8"/>
        <v>12110</v>
      </c>
    </row>
    <row r="53" spans="1:7" ht="39.6" x14ac:dyDescent="0.3">
      <c r="A53" s="14"/>
      <c r="B53" s="72">
        <v>42</v>
      </c>
      <c r="C53" s="72"/>
      <c r="D53" s="78" t="s">
        <v>51</v>
      </c>
      <c r="E53" s="73">
        <f>SUM(E54:E59)</f>
        <v>12110</v>
      </c>
      <c r="F53" s="73">
        <f t="shared" ref="F53:G53" si="9">SUM(F54:F59)</f>
        <v>12110</v>
      </c>
      <c r="G53" s="73">
        <f t="shared" si="9"/>
        <v>12110</v>
      </c>
    </row>
    <row r="54" spans="1:7" x14ac:dyDescent="0.3">
      <c r="A54" s="14"/>
      <c r="B54" s="14"/>
      <c r="C54" s="14">
        <v>11</v>
      </c>
      <c r="D54" s="11" t="s">
        <v>18</v>
      </c>
      <c r="E54" s="56">
        <v>5430</v>
      </c>
      <c r="F54" s="56">
        <v>5430</v>
      </c>
      <c r="G54" s="56">
        <v>5430</v>
      </c>
    </row>
    <row r="55" spans="1:7" x14ac:dyDescent="0.3">
      <c r="A55" s="14"/>
      <c r="B55" s="14"/>
      <c r="C55" s="14">
        <v>21</v>
      </c>
      <c r="D55" s="11" t="s">
        <v>58</v>
      </c>
      <c r="E55" s="56">
        <v>200</v>
      </c>
      <c r="F55" s="56">
        <v>200</v>
      </c>
      <c r="G55" s="56">
        <v>200</v>
      </c>
    </row>
    <row r="56" spans="1:7" x14ac:dyDescent="0.3">
      <c r="A56" s="14"/>
      <c r="B56" s="14"/>
      <c r="C56" s="14">
        <v>31</v>
      </c>
      <c r="D56" s="26" t="s">
        <v>39</v>
      </c>
      <c r="E56" s="56"/>
      <c r="F56" s="56"/>
      <c r="G56" s="56"/>
    </row>
    <row r="57" spans="1:7" x14ac:dyDescent="0.3">
      <c r="A57" s="14"/>
      <c r="B57" s="14"/>
      <c r="C57" s="14">
        <v>43</v>
      </c>
      <c r="D57" s="26" t="s">
        <v>62</v>
      </c>
      <c r="E57" s="56">
        <v>410</v>
      </c>
      <c r="F57" s="56">
        <v>410</v>
      </c>
      <c r="G57" s="56">
        <v>410</v>
      </c>
    </row>
    <row r="58" spans="1:7" ht="26.4" x14ac:dyDescent="0.3">
      <c r="A58" s="14"/>
      <c r="B58" s="14"/>
      <c r="C58" s="14">
        <v>52</v>
      </c>
      <c r="D58" s="16" t="s">
        <v>54</v>
      </c>
      <c r="E58" s="56">
        <v>4640</v>
      </c>
      <c r="F58" s="56">
        <v>4640</v>
      </c>
      <c r="G58" s="56">
        <v>4640</v>
      </c>
    </row>
    <row r="59" spans="1:7" x14ac:dyDescent="0.3">
      <c r="A59" s="14"/>
      <c r="B59" s="14"/>
      <c r="C59" s="11">
        <v>54</v>
      </c>
      <c r="D59" s="11" t="s">
        <v>63</v>
      </c>
      <c r="E59" s="56">
        <v>1430</v>
      </c>
      <c r="F59" s="56">
        <v>1430</v>
      </c>
      <c r="G59" s="56">
        <v>1430</v>
      </c>
    </row>
    <row r="61" spans="1:7" ht="15.6" x14ac:dyDescent="0.3">
      <c r="F61" s="102"/>
      <c r="G61"/>
    </row>
    <row r="62" spans="1:7" ht="15.6" x14ac:dyDescent="0.3">
      <c r="F62" s="102"/>
      <c r="G62"/>
    </row>
  </sheetData>
  <mergeCells count="6">
    <mergeCell ref="B33:D33"/>
    <mergeCell ref="A7:G7"/>
    <mergeCell ref="A30:G30"/>
    <mergeCell ref="A1:G1"/>
    <mergeCell ref="A5:G5"/>
    <mergeCell ref="B10:D10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8"/>
  <sheetViews>
    <sheetView workbookViewId="0">
      <selection activeCell="C18" sqref="C18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112" t="s">
        <v>50</v>
      </c>
      <c r="B1" s="112"/>
      <c r="C1" s="112"/>
      <c r="D1" s="112"/>
    </row>
    <row r="2" spans="1:4" ht="18" customHeight="1" x14ac:dyDescent="0.3">
      <c r="A2" s="3"/>
      <c r="B2" s="3"/>
      <c r="C2" s="3"/>
      <c r="D2" s="3"/>
    </row>
    <row r="3" spans="1:4" ht="15.6" x14ac:dyDescent="0.3">
      <c r="A3" s="112" t="s">
        <v>32</v>
      </c>
      <c r="B3" s="112"/>
      <c r="C3" s="129"/>
      <c r="D3" s="129"/>
    </row>
    <row r="4" spans="1:4" ht="17.399999999999999" x14ac:dyDescent="0.3">
      <c r="A4" s="3"/>
      <c r="B4" s="3"/>
      <c r="C4" s="4"/>
      <c r="D4" s="4"/>
    </row>
    <row r="5" spans="1:4" ht="18" customHeight="1" x14ac:dyDescent="0.3">
      <c r="A5" s="112" t="s">
        <v>13</v>
      </c>
      <c r="B5" s="113"/>
      <c r="C5" s="113"/>
      <c r="D5" s="113"/>
    </row>
    <row r="6" spans="1:4" ht="17.399999999999999" x14ac:dyDescent="0.3">
      <c r="A6" s="3"/>
      <c r="B6" s="3"/>
      <c r="C6" s="4"/>
      <c r="D6" s="4"/>
    </row>
    <row r="7" spans="1:4" ht="15.6" x14ac:dyDescent="0.3">
      <c r="A7" s="112" t="s">
        <v>25</v>
      </c>
      <c r="B7" s="136"/>
      <c r="C7" s="136"/>
      <c r="D7" s="136"/>
    </row>
    <row r="8" spans="1:4" ht="17.399999999999999" x14ac:dyDescent="0.3">
      <c r="A8" s="3"/>
      <c r="B8" s="3"/>
      <c r="C8" s="4"/>
      <c r="D8" s="4"/>
    </row>
    <row r="9" spans="1:4" ht="26.4" x14ac:dyDescent="0.3">
      <c r="A9" s="21" t="s">
        <v>26</v>
      </c>
      <c r="B9" s="21" t="s">
        <v>44</v>
      </c>
      <c r="C9" s="21" t="s">
        <v>45</v>
      </c>
      <c r="D9" s="21" t="s">
        <v>46</v>
      </c>
    </row>
    <row r="10" spans="1:4" ht="15.75" customHeight="1" x14ac:dyDescent="0.3">
      <c r="A10" s="9" t="s">
        <v>27</v>
      </c>
      <c r="B10" s="70">
        <v>596260</v>
      </c>
      <c r="C10" s="70">
        <v>619360</v>
      </c>
      <c r="D10" s="70">
        <v>643620</v>
      </c>
    </row>
    <row r="11" spans="1:4" ht="15.75" customHeight="1" x14ac:dyDescent="0.3">
      <c r="A11" s="9" t="s">
        <v>67</v>
      </c>
      <c r="B11" s="70">
        <v>596260</v>
      </c>
      <c r="C11" s="70">
        <v>619360</v>
      </c>
      <c r="D11" s="70">
        <v>643620</v>
      </c>
    </row>
    <row r="12" spans="1:4" x14ac:dyDescent="0.3">
      <c r="A12" s="16" t="s">
        <v>68</v>
      </c>
      <c r="B12" s="70">
        <v>596260</v>
      </c>
      <c r="C12" s="70">
        <v>619360</v>
      </c>
      <c r="D12" s="70">
        <v>643620</v>
      </c>
    </row>
    <row r="13" spans="1:4" x14ac:dyDescent="0.3">
      <c r="A13" s="15"/>
      <c r="B13" s="7"/>
      <c r="C13" s="7"/>
      <c r="D13" s="7"/>
    </row>
    <row r="14" spans="1:4" x14ac:dyDescent="0.3">
      <c r="A14" s="9"/>
      <c r="B14" s="7"/>
      <c r="C14" s="7"/>
      <c r="D14" s="8"/>
    </row>
    <row r="15" spans="1:4" x14ac:dyDescent="0.3">
      <c r="A15" s="17"/>
      <c r="B15" s="7"/>
      <c r="C15" s="7"/>
      <c r="D15" s="8"/>
    </row>
    <row r="17" spans="3:3" ht="15.6" x14ac:dyDescent="0.3">
      <c r="C17" s="102"/>
    </row>
    <row r="18" spans="3:3" ht="15.6" x14ac:dyDescent="0.3">
      <c r="C18" s="102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topLeftCell="A13" workbookViewId="0">
      <selection activeCell="F17" sqref="F1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112" t="s">
        <v>50</v>
      </c>
      <c r="B1" s="112"/>
      <c r="C1" s="112"/>
      <c r="D1" s="112"/>
      <c r="E1" s="112"/>
      <c r="F1" s="112"/>
      <c r="G1" s="112"/>
    </row>
    <row r="2" spans="1:7" ht="18" customHeight="1" x14ac:dyDescent="0.3">
      <c r="A2" s="3"/>
      <c r="B2" s="3"/>
      <c r="C2" s="3"/>
      <c r="D2" s="3"/>
      <c r="E2" s="3"/>
      <c r="F2" s="3"/>
      <c r="G2" s="3"/>
    </row>
    <row r="3" spans="1:7" ht="15.6" x14ac:dyDescent="0.3">
      <c r="A3" s="112" t="s">
        <v>32</v>
      </c>
      <c r="B3" s="112"/>
      <c r="C3" s="112"/>
      <c r="D3" s="112"/>
      <c r="E3" s="112"/>
      <c r="F3" s="129"/>
      <c r="G3" s="129"/>
    </row>
    <row r="4" spans="1:7" ht="17.399999999999999" x14ac:dyDescent="0.3">
      <c r="A4" s="3"/>
      <c r="B4" s="3"/>
      <c r="C4" s="3"/>
      <c r="D4" s="3"/>
      <c r="E4" s="3"/>
      <c r="F4" s="4"/>
      <c r="G4" s="4"/>
    </row>
    <row r="5" spans="1:7" ht="18" customHeight="1" x14ac:dyDescent="0.3">
      <c r="A5" s="112" t="s">
        <v>28</v>
      </c>
      <c r="B5" s="113"/>
      <c r="C5" s="113"/>
      <c r="D5" s="113"/>
      <c r="E5" s="113"/>
      <c r="F5" s="113"/>
      <c r="G5" s="113"/>
    </row>
    <row r="6" spans="1:7" ht="17.399999999999999" x14ac:dyDescent="0.3">
      <c r="A6" s="3"/>
      <c r="B6" s="3"/>
      <c r="C6" s="3"/>
      <c r="D6" s="3"/>
      <c r="E6" s="3"/>
      <c r="F6" s="4"/>
      <c r="G6" s="4"/>
    </row>
    <row r="7" spans="1:7" ht="26.4" x14ac:dyDescent="0.3">
      <c r="A7" s="21" t="s">
        <v>14</v>
      </c>
      <c r="B7" s="20" t="s">
        <v>15</v>
      </c>
      <c r="C7" s="20" t="s">
        <v>16</v>
      </c>
      <c r="D7" s="20" t="s">
        <v>53</v>
      </c>
      <c r="E7" s="21" t="s">
        <v>44</v>
      </c>
      <c r="F7" s="21" t="s">
        <v>45</v>
      </c>
      <c r="G7" s="21" t="s">
        <v>46</v>
      </c>
    </row>
    <row r="8" spans="1:7" ht="26.4" x14ac:dyDescent="0.3">
      <c r="A8" s="9">
        <v>8</v>
      </c>
      <c r="B8" s="9"/>
      <c r="C8" s="9"/>
      <c r="D8" s="9" t="s">
        <v>29</v>
      </c>
      <c r="E8" s="7">
        <v>0</v>
      </c>
      <c r="F8" s="7">
        <v>0</v>
      </c>
      <c r="G8" s="7">
        <v>0</v>
      </c>
    </row>
    <row r="9" spans="1:7" x14ac:dyDescent="0.3">
      <c r="A9" s="9"/>
      <c r="B9" s="14">
        <v>84</v>
      </c>
      <c r="C9" s="14"/>
      <c r="D9" s="14" t="s">
        <v>36</v>
      </c>
      <c r="E9" s="7">
        <v>0</v>
      </c>
      <c r="F9" s="7">
        <v>0</v>
      </c>
      <c r="G9" s="7">
        <v>0</v>
      </c>
    </row>
    <row r="10" spans="1:7" ht="26.4" x14ac:dyDescent="0.3">
      <c r="A10" s="10"/>
      <c r="B10" s="10"/>
      <c r="C10" s="11">
        <v>81</v>
      </c>
      <c r="D10" s="16" t="s">
        <v>37</v>
      </c>
      <c r="E10" s="7">
        <v>0</v>
      </c>
      <c r="F10" s="7">
        <v>0</v>
      </c>
      <c r="G10" s="7">
        <v>0</v>
      </c>
    </row>
    <row r="11" spans="1:7" ht="26.4" x14ac:dyDescent="0.3">
      <c r="A11" s="12">
        <v>5</v>
      </c>
      <c r="B11" s="13"/>
      <c r="C11" s="13"/>
      <c r="D11" s="25" t="s">
        <v>30</v>
      </c>
      <c r="E11" s="7">
        <v>0</v>
      </c>
      <c r="F11" s="7">
        <v>0</v>
      </c>
      <c r="G11" s="7">
        <v>0</v>
      </c>
    </row>
    <row r="12" spans="1:7" ht="26.4" x14ac:dyDescent="0.3">
      <c r="A12" s="14"/>
      <c r="B12" s="14">
        <v>54</v>
      </c>
      <c r="C12" s="14"/>
      <c r="D12" s="26" t="s">
        <v>38</v>
      </c>
      <c r="E12" s="7">
        <v>0</v>
      </c>
      <c r="F12" s="7">
        <v>0</v>
      </c>
      <c r="G12" s="7">
        <v>0</v>
      </c>
    </row>
    <row r="13" spans="1:7" x14ac:dyDescent="0.3">
      <c r="A13" s="14"/>
      <c r="B13" s="14"/>
      <c r="C13" s="11">
        <v>11</v>
      </c>
      <c r="D13" s="11" t="s">
        <v>18</v>
      </c>
      <c r="E13" s="7">
        <v>0</v>
      </c>
      <c r="F13" s="7">
        <v>0</v>
      </c>
      <c r="G13" s="7">
        <v>0</v>
      </c>
    </row>
    <row r="14" spans="1:7" x14ac:dyDescent="0.3">
      <c r="A14" s="14"/>
      <c r="B14" s="14"/>
      <c r="C14" s="11">
        <v>31</v>
      </c>
      <c r="D14" s="11" t="s">
        <v>39</v>
      </c>
      <c r="E14" s="7">
        <v>0</v>
      </c>
      <c r="F14" s="7">
        <v>0</v>
      </c>
      <c r="G14" s="7">
        <v>0</v>
      </c>
    </row>
    <row r="16" spans="1:7" ht="15.6" x14ac:dyDescent="0.3">
      <c r="F16" s="102"/>
    </row>
    <row r="17" spans="6:6" ht="15.6" x14ac:dyDescent="0.3">
      <c r="F17" s="102"/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0"/>
  <sheetViews>
    <sheetView tabSelected="1" topLeftCell="A75" workbookViewId="0">
      <selection activeCell="D92" sqref="D9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7" ht="42" customHeight="1" x14ac:dyDescent="0.3">
      <c r="A1" s="153" t="s">
        <v>50</v>
      </c>
      <c r="B1" s="153"/>
      <c r="C1" s="153"/>
      <c r="D1" s="153"/>
      <c r="E1" s="153"/>
      <c r="F1" s="153"/>
      <c r="G1" s="153"/>
    </row>
    <row r="2" spans="1:7" ht="17.399999999999999" x14ac:dyDescent="0.3">
      <c r="A2" s="79"/>
      <c r="B2" s="79"/>
      <c r="C2" s="79"/>
      <c r="D2" s="79"/>
      <c r="E2" s="79"/>
      <c r="F2" s="80"/>
      <c r="G2" s="80"/>
    </row>
    <row r="3" spans="1:7" ht="18" customHeight="1" x14ac:dyDescent="0.3">
      <c r="A3" s="153" t="s">
        <v>31</v>
      </c>
      <c r="B3" s="113"/>
      <c r="C3" s="113"/>
      <c r="D3" s="113"/>
      <c r="E3" s="113"/>
      <c r="F3" s="113"/>
      <c r="G3" s="113"/>
    </row>
    <row r="4" spans="1:7" ht="17.399999999999999" x14ac:dyDescent="0.3">
      <c r="A4" s="79"/>
      <c r="B4" s="79"/>
      <c r="C4" s="79"/>
      <c r="D4" s="79"/>
      <c r="E4" s="79"/>
      <c r="F4" s="80"/>
      <c r="G4" s="80"/>
    </row>
    <row r="5" spans="1:7" ht="26.4" x14ac:dyDescent="0.3">
      <c r="A5" s="154" t="s">
        <v>33</v>
      </c>
      <c r="B5" s="155"/>
      <c r="C5" s="156"/>
      <c r="D5" s="81" t="s">
        <v>34</v>
      </c>
      <c r="E5" s="82" t="s">
        <v>44</v>
      </c>
      <c r="F5" s="82" t="s">
        <v>45</v>
      </c>
      <c r="G5" s="82" t="s">
        <v>46</v>
      </c>
    </row>
    <row r="6" spans="1:7" ht="14.4" customHeight="1" x14ac:dyDescent="0.3">
      <c r="A6" s="150" t="s">
        <v>75</v>
      </c>
      <c r="B6" s="151"/>
      <c r="C6" s="152"/>
      <c r="D6" s="83" t="s">
        <v>76</v>
      </c>
      <c r="E6" s="84">
        <f>E7+E17+E43</f>
        <v>596260</v>
      </c>
      <c r="F6" s="84">
        <f>F7+F17+F43</f>
        <v>619360</v>
      </c>
      <c r="G6" s="84">
        <f>G7+G17+G43</f>
        <v>643630</v>
      </c>
    </row>
    <row r="7" spans="1:7" ht="39.6" customHeight="1" x14ac:dyDescent="0.3">
      <c r="A7" s="150" t="s">
        <v>77</v>
      </c>
      <c r="B7" s="151"/>
      <c r="C7" s="152"/>
      <c r="D7" s="83" t="s">
        <v>81</v>
      </c>
      <c r="E7" s="84">
        <f>E9+E14</f>
        <v>29240</v>
      </c>
      <c r="F7" s="84">
        <f t="shared" ref="F7:G7" si="0">F9+F14</f>
        <v>29240</v>
      </c>
      <c r="G7" s="84">
        <f t="shared" si="0"/>
        <v>29240</v>
      </c>
    </row>
    <row r="8" spans="1:7" ht="26.4" customHeight="1" x14ac:dyDescent="0.3">
      <c r="A8" s="144" t="s">
        <v>78</v>
      </c>
      <c r="B8" s="145"/>
      <c r="C8" s="146"/>
      <c r="D8" s="85" t="s">
        <v>79</v>
      </c>
      <c r="E8" s="70">
        <f>E9</f>
        <v>28230</v>
      </c>
      <c r="F8" s="70">
        <f t="shared" ref="F8:G9" si="1">F9</f>
        <v>28230</v>
      </c>
      <c r="G8" s="70">
        <f t="shared" si="1"/>
        <v>28230</v>
      </c>
    </row>
    <row r="9" spans="1:7" ht="14.4" customHeight="1" x14ac:dyDescent="0.3">
      <c r="A9" s="138" t="s">
        <v>80</v>
      </c>
      <c r="B9" s="139"/>
      <c r="C9" s="140"/>
      <c r="D9" s="86" t="s">
        <v>61</v>
      </c>
      <c r="E9" s="56">
        <f>E10</f>
        <v>28230</v>
      </c>
      <c r="F9" s="56">
        <f t="shared" si="1"/>
        <v>28230</v>
      </c>
      <c r="G9" s="56">
        <f t="shared" si="1"/>
        <v>28230</v>
      </c>
    </row>
    <row r="10" spans="1:7" x14ac:dyDescent="0.3">
      <c r="A10" s="141">
        <v>3</v>
      </c>
      <c r="B10" s="142"/>
      <c r="C10" s="143"/>
      <c r="D10" s="87" t="s">
        <v>22</v>
      </c>
      <c r="E10" s="56">
        <f>E11+E12</f>
        <v>28230</v>
      </c>
      <c r="F10" s="56">
        <f t="shared" ref="F10:G10" si="2">F11+F12</f>
        <v>28230</v>
      </c>
      <c r="G10" s="56">
        <f t="shared" si="2"/>
        <v>28230</v>
      </c>
    </row>
    <row r="11" spans="1:7" x14ac:dyDescent="0.3">
      <c r="A11" s="147">
        <v>32</v>
      </c>
      <c r="B11" s="148"/>
      <c r="C11" s="149"/>
      <c r="D11" s="87" t="s">
        <v>35</v>
      </c>
      <c r="E11" s="56">
        <v>27670</v>
      </c>
      <c r="F11" s="56">
        <v>27670</v>
      </c>
      <c r="G11" s="56">
        <v>27670</v>
      </c>
    </row>
    <row r="12" spans="1:7" x14ac:dyDescent="0.3">
      <c r="A12" s="147">
        <v>34</v>
      </c>
      <c r="B12" s="148"/>
      <c r="C12" s="149"/>
      <c r="D12" s="87" t="s">
        <v>64</v>
      </c>
      <c r="E12" s="7">
        <v>560</v>
      </c>
      <c r="F12" s="7">
        <v>560</v>
      </c>
      <c r="G12" s="7">
        <v>560</v>
      </c>
    </row>
    <row r="13" spans="1:7" ht="26.4" x14ac:dyDescent="0.3">
      <c r="A13" s="144" t="s">
        <v>82</v>
      </c>
      <c r="B13" s="145"/>
      <c r="C13" s="146"/>
      <c r="D13" s="85" t="s">
        <v>83</v>
      </c>
      <c r="E13" s="89">
        <f>E14</f>
        <v>1010</v>
      </c>
      <c r="F13" s="89">
        <f t="shared" ref="F13:G15" si="3">F14</f>
        <v>1010</v>
      </c>
      <c r="G13" s="89">
        <f t="shared" si="3"/>
        <v>1010</v>
      </c>
    </row>
    <row r="14" spans="1:7" ht="14.25" customHeight="1" x14ac:dyDescent="0.3">
      <c r="A14" s="138" t="s">
        <v>80</v>
      </c>
      <c r="B14" s="139"/>
      <c r="C14" s="140"/>
      <c r="D14" s="86" t="s">
        <v>61</v>
      </c>
      <c r="E14" s="7">
        <f>E15</f>
        <v>1010</v>
      </c>
      <c r="F14" s="7">
        <f t="shared" si="3"/>
        <v>1010</v>
      </c>
      <c r="G14" s="7">
        <f t="shared" si="3"/>
        <v>1010</v>
      </c>
    </row>
    <row r="15" spans="1:7" ht="26.4" x14ac:dyDescent="0.3">
      <c r="A15" s="141">
        <v>4</v>
      </c>
      <c r="B15" s="142"/>
      <c r="C15" s="143"/>
      <c r="D15" s="87" t="s">
        <v>24</v>
      </c>
      <c r="E15" s="7">
        <f>E16</f>
        <v>1010</v>
      </c>
      <c r="F15" s="7">
        <f t="shared" si="3"/>
        <v>1010</v>
      </c>
      <c r="G15" s="7">
        <f t="shared" si="3"/>
        <v>1010</v>
      </c>
    </row>
    <row r="16" spans="1:7" ht="26.4" x14ac:dyDescent="0.3">
      <c r="A16" s="147">
        <v>42</v>
      </c>
      <c r="B16" s="148"/>
      <c r="C16" s="149"/>
      <c r="D16" s="87" t="s">
        <v>51</v>
      </c>
      <c r="E16" s="7">
        <v>1010</v>
      </c>
      <c r="F16" s="7">
        <v>1010</v>
      </c>
      <c r="G16" s="7">
        <v>1010</v>
      </c>
    </row>
    <row r="17" spans="1:7" ht="41.4" x14ac:dyDescent="0.3">
      <c r="A17" s="150" t="s">
        <v>84</v>
      </c>
      <c r="B17" s="151"/>
      <c r="C17" s="152"/>
      <c r="D17" s="83" t="s">
        <v>85</v>
      </c>
      <c r="E17" s="84">
        <f>E18+E22+E26+E30+E35+E39</f>
        <v>14730</v>
      </c>
      <c r="F17" s="84">
        <f>F18+F22+F26+F30+F35+F39</f>
        <v>14730</v>
      </c>
      <c r="G17" s="84">
        <f>G18+G22+G26+G30+G35+G39</f>
        <v>14730</v>
      </c>
    </row>
    <row r="18" spans="1:7" ht="39.6" x14ac:dyDescent="0.3">
      <c r="A18" s="144" t="s">
        <v>78</v>
      </c>
      <c r="B18" s="145"/>
      <c r="C18" s="146"/>
      <c r="D18" s="85" t="s">
        <v>86</v>
      </c>
      <c r="E18" s="70">
        <f>E19</f>
        <v>3200</v>
      </c>
      <c r="F18" s="70">
        <f t="shared" ref="F18:G19" si="4">F19</f>
        <v>3200</v>
      </c>
      <c r="G18" s="70">
        <f t="shared" si="4"/>
        <v>3200</v>
      </c>
    </row>
    <row r="19" spans="1:7" x14ac:dyDescent="0.3">
      <c r="A19" s="138" t="s">
        <v>87</v>
      </c>
      <c r="B19" s="139"/>
      <c r="C19" s="140"/>
      <c r="D19" s="86" t="s">
        <v>18</v>
      </c>
      <c r="E19" s="56">
        <f>E20</f>
        <v>3200</v>
      </c>
      <c r="F19" s="56">
        <f t="shared" si="4"/>
        <v>3200</v>
      </c>
      <c r="G19" s="56">
        <f t="shared" si="4"/>
        <v>3200</v>
      </c>
    </row>
    <row r="20" spans="1:7" x14ac:dyDescent="0.3">
      <c r="A20" s="141">
        <v>3</v>
      </c>
      <c r="B20" s="142"/>
      <c r="C20" s="143"/>
      <c r="D20" s="87" t="s">
        <v>22</v>
      </c>
      <c r="E20" s="56">
        <v>3200</v>
      </c>
      <c r="F20" s="56">
        <v>3200</v>
      </c>
      <c r="G20" s="56">
        <v>3200</v>
      </c>
    </row>
    <row r="21" spans="1:7" x14ac:dyDescent="0.3">
      <c r="A21" s="147">
        <v>32</v>
      </c>
      <c r="B21" s="148"/>
      <c r="C21" s="149"/>
      <c r="D21" s="87" t="s">
        <v>35</v>
      </c>
      <c r="E21" s="56">
        <v>3200</v>
      </c>
      <c r="F21" s="56">
        <v>3200</v>
      </c>
      <c r="G21" s="56">
        <v>3200</v>
      </c>
    </row>
    <row r="22" spans="1:7" ht="26.4" x14ac:dyDescent="0.3">
      <c r="A22" s="144" t="s">
        <v>88</v>
      </c>
      <c r="B22" s="145"/>
      <c r="C22" s="146"/>
      <c r="D22" s="85" t="s">
        <v>89</v>
      </c>
      <c r="E22" s="70">
        <f>E23</f>
        <v>2730</v>
      </c>
      <c r="F22" s="70">
        <f t="shared" ref="F22:G24" si="5">F23</f>
        <v>2730</v>
      </c>
      <c r="G22" s="70">
        <f t="shared" si="5"/>
        <v>2730</v>
      </c>
    </row>
    <row r="23" spans="1:7" x14ac:dyDescent="0.3">
      <c r="A23" s="138" t="s">
        <v>87</v>
      </c>
      <c r="B23" s="139"/>
      <c r="C23" s="140"/>
      <c r="D23" s="86" t="s">
        <v>18</v>
      </c>
      <c r="E23" s="56">
        <f>E24</f>
        <v>2730</v>
      </c>
      <c r="F23" s="56">
        <f t="shared" si="5"/>
        <v>2730</v>
      </c>
      <c r="G23" s="56">
        <f t="shared" si="5"/>
        <v>2730</v>
      </c>
    </row>
    <row r="24" spans="1:7" x14ac:dyDescent="0.3">
      <c r="A24" s="141">
        <v>3</v>
      </c>
      <c r="B24" s="142"/>
      <c r="C24" s="143"/>
      <c r="D24" s="87" t="s">
        <v>22</v>
      </c>
      <c r="E24" s="56">
        <f>E25</f>
        <v>2730</v>
      </c>
      <c r="F24" s="56">
        <f t="shared" si="5"/>
        <v>2730</v>
      </c>
      <c r="G24" s="56">
        <f t="shared" si="5"/>
        <v>2730</v>
      </c>
    </row>
    <row r="25" spans="1:7" x14ac:dyDescent="0.3">
      <c r="A25" s="147">
        <v>32</v>
      </c>
      <c r="B25" s="148"/>
      <c r="C25" s="149"/>
      <c r="D25" s="87" t="s">
        <v>35</v>
      </c>
      <c r="E25" s="7">
        <v>2730</v>
      </c>
      <c r="F25" s="7">
        <v>2730</v>
      </c>
      <c r="G25" s="7">
        <v>2730</v>
      </c>
    </row>
    <row r="26" spans="1:7" ht="26.4" x14ac:dyDescent="0.3">
      <c r="A26" s="144" t="s">
        <v>82</v>
      </c>
      <c r="B26" s="145"/>
      <c r="C26" s="146"/>
      <c r="D26" s="85" t="s">
        <v>90</v>
      </c>
      <c r="E26" s="70">
        <f>E27</f>
        <v>2700</v>
      </c>
      <c r="F26" s="70">
        <f t="shared" ref="F26:G28" si="6">F27</f>
        <v>2700</v>
      </c>
      <c r="G26" s="70">
        <f t="shared" si="6"/>
        <v>2700</v>
      </c>
    </row>
    <row r="27" spans="1:7" x14ac:dyDescent="0.3">
      <c r="A27" s="138" t="s">
        <v>87</v>
      </c>
      <c r="B27" s="139"/>
      <c r="C27" s="140"/>
      <c r="D27" s="86" t="s">
        <v>18</v>
      </c>
      <c r="E27" s="56">
        <f>E28</f>
        <v>2700</v>
      </c>
      <c r="F27" s="56">
        <f t="shared" si="6"/>
        <v>2700</v>
      </c>
      <c r="G27" s="56">
        <f t="shared" si="6"/>
        <v>2700</v>
      </c>
    </row>
    <row r="28" spans="1:7" x14ac:dyDescent="0.3">
      <c r="A28" s="141">
        <v>3</v>
      </c>
      <c r="B28" s="142"/>
      <c r="C28" s="143"/>
      <c r="D28" s="87" t="s">
        <v>22</v>
      </c>
      <c r="E28" s="56">
        <f>E29</f>
        <v>2700</v>
      </c>
      <c r="F28" s="56">
        <f t="shared" si="6"/>
        <v>2700</v>
      </c>
      <c r="G28" s="56">
        <f t="shared" si="6"/>
        <v>2700</v>
      </c>
    </row>
    <row r="29" spans="1:7" x14ac:dyDescent="0.3">
      <c r="A29" s="147">
        <v>32</v>
      </c>
      <c r="B29" s="148"/>
      <c r="C29" s="149"/>
      <c r="D29" s="87" t="s">
        <v>35</v>
      </c>
      <c r="E29" s="7">
        <v>2700</v>
      </c>
      <c r="F29" s="7">
        <v>2700</v>
      </c>
      <c r="G29" s="7">
        <v>2700</v>
      </c>
    </row>
    <row r="30" spans="1:7" x14ac:dyDescent="0.3">
      <c r="A30" s="144" t="s">
        <v>91</v>
      </c>
      <c r="B30" s="145"/>
      <c r="C30" s="146"/>
      <c r="D30" s="85" t="s">
        <v>92</v>
      </c>
      <c r="E30" s="70">
        <f>E31</f>
        <v>6100</v>
      </c>
      <c r="F30" s="70">
        <f t="shared" ref="F30:G31" si="7">F31</f>
        <v>6100</v>
      </c>
      <c r="G30" s="70">
        <f t="shared" si="7"/>
        <v>6100</v>
      </c>
    </row>
    <row r="31" spans="1:7" x14ac:dyDescent="0.3">
      <c r="A31" s="138" t="s">
        <v>87</v>
      </c>
      <c r="B31" s="139"/>
      <c r="C31" s="140"/>
      <c r="D31" s="86" t="s">
        <v>18</v>
      </c>
      <c r="E31" s="56">
        <v>6100</v>
      </c>
      <c r="F31" s="56">
        <f t="shared" si="7"/>
        <v>6100</v>
      </c>
      <c r="G31" s="56">
        <f t="shared" si="7"/>
        <v>6100</v>
      </c>
    </row>
    <row r="32" spans="1:7" x14ac:dyDescent="0.3">
      <c r="A32" s="141">
        <v>3</v>
      </c>
      <c r="B32" s="142"/>
      <c r="C32" s="143"/>
      <c r="D32" s="87" t="s">
        <v>22</v>
      </c>
      <c r="E32" s="56">
        <f>E33+E34</f>
        <v>6100</v>
      </c>
      <c r="F32" s="56">
        <f t="shared" ref="F32:G32" si="8">F33+F34</f>
        <v>6100</v>
      </c>
      <c r="G32" s="56">
        <f t="shared" si="8"/>
        <v>6100</v>
      </c>
    </row>
    <row r="33" spans="1:7" x14ac:dyDescent="0.3">
      <c r="A33" s="147">
        <v>31</v>
      </c>
      <c r="B33" s="148"/>
      <c r="C33" s="149"/>
      <c r="D33" s="87" t="s">
        <v>93</v>
      </c>
      <c r="E33" s="56">
        <v>6100</v>
      </c>
      <c r="F33" s="56">
        <v>6100</v>
      </c>
      <c r="G33" s="56">
        <v>6100</v>
      </c>
    </row>
    <row r="34" spans="1:7" x14ac:dyDescent="0.3">
      <c r="A34" s="147">
        <v>32</v>
      </c>
      <c r="B34" s="148"/>
      <c r="C34" s="149"/>
      <c r="D34" s="87" t="s">
        <v>35</v>
      </c>
      <c r="E34" s="7"/>
      <c r="F34" s="7"/>
      <c r="G34" s="88"/>
    </row>
    <row r="35" spans="1:7" hidden="1" x14ac:dyDescent="0.3">
      <c r="A35" s="144" t="s">
        <v>94</v>
      </c>
      <c r="B35" s="145"/>
      <c r="C35" s="146"/>
      <c r="D35" s="85" t="s">
        <v>95</v>
      </c>
      <c r="E35" s="70">
        <f>E36</f>
        <v>0</v>
      </c>
      <c r="F35" s="70">
        <f t="shared" ref="F35:G37" si="9">F36</f>
        <v>0</v>
      </c>
      <c r="G35" s="70">
        <f t="shared" si="9"/>
        <v>0</v>
      </c>
    </row>
    <row r="36" spans="1:7" hidden="1" x14ac:dyDescent="0.3">
      <c r="A36" s="138" t="s">
        <v>87</v>
      </c>
      <c r="B36" s="139"/>
      <c r="C36" s="140"/>
      <c r="D36" s="86" t="s">
        <v>18</v>
      </c>
      <c r="E36" s="56">
        <f>E37</f>
        <v>0</v>
      </c>
      <c r="F36" s="56">
        <f t="shared" si="9"/>
        <v>0</v>
      </c>
      <c r="G36" s="56">
        <f t="shared" si="9"/>
        <v>0</v>
      </c>
    </row>
    <row r="37" spans="1:7" hidden="1" x14ac:dyDescent="0.3">
      <c r="A37" s="141">
        <v>3</v>
      </c>
      <c r="B37" s="142"/>
      <c r="C37" s="143"/>
      <c r="D37" s="87" t="s">
        <v>22</v>
      </c>
      <c r="E37" s="56">
        <f>E38</f>
        <v>0</v>
      </c>
      <c r="F37" s="56">
        <f t="shared" si="9"/>
        <v>0</v>
      </c>
      <c r="G37" s="56">
        <f t="shared" si="9"/>
        <v>0</v>
      </c>
    </row>
    <row r="38" spans="1:7" hidden="1" x14ac:dyDescent="0.3">
      <c r="A38" s="147">
        <v>32</v>
      </c>
      <c r="B38" s="148"/>
      <c r="C38" s="149"/>
      <c r="D38" s="87" t="s">
        <v>35</v>
      </c>
      <c r="E38" s="7"/>
      <c r="F38" s="7"/>
      <c r="G38" s="88"/>
    </row>
    <row r="39" spans="1:7" hidden="1" x14ac:dyDescent="0.3">
      <c r="A39" s="144" t="s">
        <v>96</v>
      </c>
      <c r="B39" s="145"/>
      <c r="C39" s="146"/>
      <c r="D39" s="85" t="s">
        <v>97</v>
      </c>
      <c r="E39" s="70">
        <f>E40</f>
        <v>0</v>
      </c>
      <c r="F39" s="70">
        <f t="shared" ref="F39:G40" si="10">F40</f>
        <v>0</v>
      </c>
      <c r="G39" s="70">
        <f t="shared" si="10"/>
        <v>0</v>
      </c>
    </row>
    <row r="40" spans="1:7" hidden="1" x14ac:dyDescent="0.3">
      <c r="A40" s="138" t="s">
        <v>87</v>
      </c>
      <c r="B40" s="139"/>
      <c r="C40" s="140"/>
      <c r="D40" s="86" t="s">
        <v>18</v>
      </c>
      <c r="E40" s="56">
        <f>E41</f>
        <v>0</v>
      </c>
      <c r="F40" s="56">
        <f t="shared" si="10"/>
        <v>0</v>
      </c>
      <c r="G40" s="56">
        <f t="shared" si="10"/>
        <v>0</v>
      </c>
    </row>
    <row r="41" spans="1:7" hidden="1" x14ac:dyDescent="0.3">
      <c r="A41" s="141">
        <v>3</v>
      </c>
      <c r="B41" s="142"/>
      <c r="C41" s="143"/>
      <c r="D41" s="87" t="s">
        <v>22</v>
      </c>
      <c r="E41" s="56">
        <f>E42</f>
        <v>0</v>
      </c>
      <c r="F41" s="56">
        <f>F42</f>
        <v>0</v>
      </c>
      <c r="G41" s="56">
        <f>G42</f>
        <v>0</v>
      </c>
    </row>
    <row r="42" spans="1:7" hidden="1" x14ac:dyDescent="0.3">
      <c r="A42" s="147">
        <v>32</v>
      </c>
      <c r="B42" s="148"/>
      <c r="C42" s="149"/>
      <c r="D42" s="87" t="s">
        <v>35</v>
      </c>
      <c r="E42" s="7"/>
      <c r="F42" s="7"/>
      <c r="G42" s="88"/>
    </row>
    <row r="43" spans="1:7" ht="41.4" x14ac:dyDescent="0.3">
      <c r="A43" s="150" t="s">
        <v>84</v>
      </c>
      <c r="B43" s="151"/>
      <c r="C43" s="152"/>
      <c r="D43" s="83" t="s">
        <v>85</v>
      </c>
      <c r="E43" s="84">
        <f>E44</f>
        <v>552290</v>
      </c>
      <c r="F43" s="84">
        <f t="shared" ref="F43:G43" si="11">F44</f>
        <v>575390</v>
      </c>
      <c r="G43" s="84">
        <f t="shared" si="11"/>
        <v>599660</v>
      </c>
    </row>
    <row r="44" spans="1:7" ht="27.6" x14ac:dyDescent="0.3">
      <c r="A44" s="150" t="s">
        <v>98</v>
      </c>
      <c r="B44" s="151"/>
      <c r="C44" s="152"/>
      <c r="D44" s="83" t="s">
        <v>99</v>
      </c>
      <c r="E44" s="84">
        <f>E45+E50+E55+E60+E67+E72</f>
        <v>552290</v>
      </c>
      <c r="F44" s="84">
        <f t="shared" ref="F44:G44" si="12">F45+F50+F55+F60+F67+F72</f>
        <v>575390</v>
      </c>
      <c r="G44" s="84">
        <f t="shared" si="12"/>
        <v>599660</v>
      </c>
    </row>
    <row r="45" spans="1:7" x14ac:dyDescent="0.3">
      <c r="A45" s="157" t="s">
        <v>100</v>
      </c>
      <c r="B45" s="158"/>
      <c r="C45" s="159"/>
      <c r="D45" s="90" t="s">
        <v>58</v>
      </c>
      <c r="E45" s="70">
        <f>E46+E48</f>
        <v>410</v>
      </c>
      <c r="F45" s="70">
        <f t="shared" ref="F45:G45" si="13">F46+F48</f>
        <v>210</v>
      </c>
      <c r="G45" s="70">
        <f t="shared" si="13"/>
        <v>210</v>
      </c>
    </row>
    <row r="46" spans="1:7" x14ac:dyDescent="0.3">
      <c r="A46" s="141">
        <v>3</v>
      </c>
      <c r="B46" s="142"/>
      <c r="C46" s="143"/>
      <c r="D46" s="87" t="s">
        <v>22</v>
      </c>
      <c r="E46" s="56">
        <f>E47</f>
        <v>210</v>
      </c>
      <c r="F46" s="56">
        <f>F47</f>
        <v>210</v>
      </c>
      <c r="G46" s="56">
        <f>G47</f>
        <v>210</v>
      </c>
    </row>
    <row r="47" spans="1:7" x14ac:dyDescent="0.3">
      <c r="A47" s="147">
        <v>32</v>
      </c>
      <c r="B47" s="148"/>
      <c r="C47" s="149"/>
      <c r="D47" s="87" t="s">
        <v>35</v>
      </c>
      <c r="E47" s="7">
        <v>210</v>
      </c>
      <c r="F47" s="7">
        <v>210</v>
      </c>
      <c r="G47" s="7">
        <v>210</v>
      </c>
    </row>
    <row r="48" spans="1:7" ht="26.4" x14ac:dyDescent="0.3">
      <c r="A48" s="141">
        <v>4</v>
      </c>
      <c r="B48" s="142"/>
      <c r="C48" s="143"/>
      <c r="D48" s="87" t="s">
        <v>101</v>
      </c>
      <c r="E48" s="56">
        <f>E49</f>
        <v>200</v>
      </c>
      <c r="F48" s="56">
        <f t="shared" ref="F48:G48" si="14">F49</f>
        <v>0</v>
      </c>
      <c r="G48" s="56">
        <f t="shared" si="14"/>
        <v>0</v>
      </c>
    </row>
    <row r="49" spans="1:7" ht="26.4" x14ac:dyDescent="0.3">
      <c r="A49" s="147">
        <v>42</v>
      </c>
      <c r="B49" s="148"/>
      <c r="C49" s="149"/>
      <c r="D49" s="87" t="s">
        <v>51</v>
      </c>
      <c r="E49" s="7">
        <v>200</v>
      </c>
      <c r="F49" s="7"/>
      <c r="G49" s="88"/>
    </row>
    <row r="50" spans="1:7" x14ac:dyDescent="0.3">
      <c r="A50" s="157" t="s">
        <v>102</v>
      </c>
      <c r="B50" s="158"/>
      <c r="C50" s="159"/>
      <c r="D50" s="90" t="s">
        <v>39</v>
      </c>
      <c r="E50" s="70">
        <f>E51+E53</f>
        <v>8710</v>
      </c>
      <c r="F50" s="70">
        <f t="shared" ref="F50:G50" si="15">F51+F53</f>
        <v>8710</v>
      </c>
      <c r="G50" s="70">
        <f t="shared" si="15"/>
        <v>8710</v>
      </c>
    </row>
    <row r="51" spans="1:7" x14ac:dyDescent="0.3">
      <c r="A51" s="141">
        <v>3</v>
      </c>
      <c r="B51" s="142"/>
      <c r="C51" s="143"/>
      <c r="D51" s="87" t="s">
        <v>22</v>
      </c>
      <c r="E51" s="56">
        <f>E52</f>
        <v>8710</v>
      </c>
      <c r="F51" s="56">
        <f t="shared" ref="F51:G51" si="16">F52</f>
        <v>8710</v>
      </c>
      <c r="G51" s="56">
        <f t="shared" si="16"/>
        <v>8710</v>
      </c>
    </row>
    <row r="52" spans="1:7" x14ac:dyDescent="0.3">
      <c r="A52" s="147">
        <v>32</v>
      </c>
      <c r="B52" s="148"/>
      <c r="C52" s="149"/>
      <c r="D52" s="87" t="s">
        <v>35</v>
      </c>
      <c r="E52" s="7">
        <v>8710</v>
      </c>
      <c r="F52" s="7">
        <v>8710</v>
      </c>
      <c r="G52" s="7">
        <v>8710</v>
      </c>
    </row>
    <row r="53" spans="1:7" ht="26.4" hidden="1" x14ac:dyDescent="0.3">
      <c r="A53" s="141">
        <v>4</v>
      </c>
      <c r="B53" s="142"/>
      <c r="C53" s="143"/>
      <c r="D53" s="87" t="s">
        <v>101</v>
      </c>
      <c r="E53" s="56">
        <f>E54</f>
        <v>0</v>
      </c>
      <c r="F53" s="56">
        <f>F54</f>
        <v>0</v>
      </c>
      <c r="G53" s="56">
        <f>G54</f>
        <v>0</v>
      </c>
    </row>
    <row r="54" spans="1:7" ht="26.4" hidden="1" x14ac:dyDescent="0.3">
      <c r="A54" s="147">
        <v>42</v>
      </c>
      <c r="B54" s="148"/>
      <c r="C54" s="149"/>
      <c r="D54" s="87" t="s">
        <v>51</v>
      </c>
      <c r="E54" s="7"/>
      <c r="F54" s="7"/>
      <c r="G54" s="88"/>
    </row>
    <row r="55" spans="1:7" x14ac:dyDescent="0.3">
      <c r="A55" s="157" t="s">
        <v>103</v>
      </c>
      <c r="B55" s="158"/>
      <c r="C55" s="159"/>
      <c r="D55" s="90" t="s">
        <v>62</v>
      </c>
      <c r="E55" s="70">
        <f>E56+E58</f>
        <v>21300</v>
      </c>
      <c r="F55" s="70">
        <f t="shared" ref="F55:G55" si="17">F56+F58</f>
        <v>21300</v>
      </c>
      <c r="G55" s="70">
        <f t="shared" si="17"/>
        <v>21300</v>
      </c>
    </row>
    <row r="56" spans="1:7" x14ac:dyDescent="0.3">
      <c r="A56" s="141">
        <v>3</v>
      </c>
      <c r="B56" s="142"/>
      <c r="C56" s="143"/>
      <c r="D56" s="87" t="s">
        <v>22</v>
      </c>
      <c r="E56" s="56">
        <f>E57</f>
        <v>20890</v>
      </c>
      <c r="F56" s="56">
        <f t="shared" ref="F56:G56" si="18">F57</f>
        <v>20890</v>
      </c>
      <c r="G56" s="56">
        <f t="shared" si="18"/>
        <v>20890</v>
      </c>
    </row>
    <row r="57" spans="1:7" x14ac:dyDescent="0.3">
      <c r="A57" s="147">
        <v>32</v>
      </c>
      <c r="B57" s="148"/>
      <c r="C57" s="149"/>
      <c r="D57" s="87" t="s">
        <v>35</v>
      </c>
      <c r="E57" s="7">
        <v>20890</v>
      </c>
      <c r="F57" s="7">
        <v>20890</v>
      </c>
      <c r="G57" s="7">
        <v>20890</v>
      </c>
    </row>
    <row r="58" spans="1:7" ht="26.4" x14ac:dyDescent="0.3">
      <c r="A58" s="141">
        <v>4</v>
      </c>
      <c r="B58" s="142"/>
      <c r="C58" s="143"/>
      <c r="D58" s="87" t="s">
        <v>101</v>
      </c>
      <c r="E58" s="56">
        <f>E59</f>
        <v>410</v>
      </c>
      <c r="F58" s="56">
        <f>F59</f>
        <v>410</v>
      </c>
      <c r="G58" s="56">
        <f>G59</f>
        <v>410</v>
      </c>
    </row>
    <row r="59" spans="1:7" ht="26.4" x14ac:dyDescent="0.3">
      <c r="A59" s="147">
        <v>42</v>
      </c>
      <c r="B59" s="148"/>
      <c r="C59" s="149"/>
      <c r="D59" s="87" t="s">
        <v>51</v>
      </c>
      <c r="E59" s="7">
        <v>410</v>
      </c>
      <c r="F59" s="7">
        <v>410</v>
      </c>
      <c r="G59" s="7">
        <v>410</v>
      </c>
    </row>
    <row r="60" spans="1:7" x14ac:dyDescent="0.3">
      <c r="A60" s="157" t="s">
        <v>104</v>
      </c>
      <c r="B60" s="158"/>
      <c r="C60" s="159"/>
      <c r="D60" s="90" t="s">
        <v>105</v>
      </c>
      <c r="E60" s="70">
        <f>E61+E65</f>
        <v>515970</v>
      </c>
      <c r="F60" s="70">
        <f t="shared" ref="F60:G60" si="19">F61+F65</f>
        <v>539270</v>
      </c>
      <c r="G60" s="70">
        <f t="shared" si="19"/>
        <v>563540</v>
      </c>
    </row>
    <row r="61" spans="1:7" x14ac:dyDescent="0.3">
      <c r="A61" s="141">
        <v>3</v>
      </c>
      <c r="B61" s="142"/>
      <c r="C61" s="143"/>
      <c r="D61" s="87" t="s">
        <v>22</v>
      </c>
      <c r="E61" s="56">
        <f>E62+E63+E64</f>
        <v>511330</v>
      </c>
      <c r="F61" s="56">
        <v>534630</v>
      </c>
      <c r="G61" s="56">
        <f t="shared" ref="G61" si="20">G62+G63+G64</f>
        <v>558900</v>
      </c>
    </row>
    <row r="62" spans="1:7" x14ac:dyDescent="0.3">
      <c r="A62" s="147">
        <v>31</v>
      </c>
      <c r="B62" s="148"/>
      <c r="C62" s="149"/>
      <c r="D62" s="87" t="s">
        <v>93</v>
      </c>
      <c r="E62" s="56">
        <v>483050</v>
      </c>
      <c r="F62" s="56">
        <v>510620</v>
      </c>
      <c r="G62" s="56">
        <v>530620</v>
      </c>
    </row>
    <row r="63" spans="1:7" x14ac:dyDescent="0.3">
      <c r="A63" s="147">
        <v>32</v>
      </c>
      <c r="B63" s="148"/>
      <c r="C63" s="149"/>
      <c r="D63" s="87" t="s">
        <v>35</v>
      </c>
      <c r="E63" s="7">
        <v>28280</v>
      </c>
      <c r="F63" s="7">
        <v>28280</v>
      </c>
      <c r="G63" s="7">
        <v>28280</v>
      </c>
    </row>
    <row r="64" spans="1:7" ht="39.6" hidden="1" x14ac:dyDescent="0.3">
      <c r="A64" s="91">
        <v>37</v>
      </c>
      <c r="B64" s="92"/>
      <c r="C64" s="93"/>
      <c r="D64" s="87" t="s">
        <v>106</v>
      </c>
      <c r="E64" s="7"/>
      <c r="F64" s="7"/>
      <c r="G64" s="88"/>
    </row>
    <row r="65" spans="1:7" ht="26.4" x14ac:dyDescent="0.3">
      <c r="A65" s="141">
        <v>4</v>
      </c>
      <c r="B65" s="142"/>
      <c r="C65" s="143"/>
      <c r="D65" s="87" t="s">
        <v>101</v>
      </c>
      <c r="E65" s="56">
        <f>E66</f>
        <v>4640</v>
      </c>
      <c r="F65" s="56">
        <f>F66</f>
        <v>4640</v>
      </c>
      <c r="G65" s="56">
        <f>G66</f>
        <v>4640</v>
      </c>
    </row>
    <row r="66" spans="1:7" ht="26.4" x14ac:dyDescent="0.3">
      <c r="A66" s="147">
        <v>42</v>
      </c>
      <c r="B66" s="148"/>
      <c r="C66" s="149"/>
      <c r="D66" s="87" t="s">
        <v>51</v>
      </c>
      <c r="E66" s="7">
        <v>4640</v>
      </c>
      <c r="F66" s="7">
        <v>4640</v>
      </c>
      <c r="G66" s="7">
        <v>4640</v>
      </c>
    </row>
    <row r="67" spans="1:7" hidden="1" x14ac:dyDescent="0.3">
      <c r="A67" s="157" t="s">
        <v>107</v>
      </c>
      <c r="B67" s="158"/>
      <c r="C67" s="159"/>
      <c r="D67" s="90" t="s">
        <v>108</v>
      </c>
      <c r="E67" s="70">
        <f>E68+E70</f>
        <v>0</v>
      </c>
      <c r="F67" s="70">
        <f t="shared" ref="F67:G67" si="21">F68+F70</f>
        <v>0</v>
      </c>
      <c r="G67" s="70">
        <f t="shared" si="21"/>
        <v>0</v>
      </c>
    </row>
    <row r="68" spans="1:7" hidden="1" x14ac:dyDescent="0.3">
      <c r="A68" s="141">
        <v>3</v>
      </c>
      <c r="B68" s="142"/>
      <c r="C68" s="143"/>
      <c r="D68" s="87" t="s">
        <v>22</v>
      </c>
      <c r="E68" s="56">
        <f>E69</f>
        <v>0</v>
      </c>
      <c r="F68" s="56">
        <f t="shared" ref="F68:G68" si="22">F69</f>
        <v>0</v>
      </c>
      <c r="G68" s="56">
        <f t="shared" si="22"/>
        <v>0</v>
      </c>
    </row>
    <row r="69" spans="1:7" hidden="1" x14ac:dyDescent="0.3">
      <c r="A69" s="147">
        <v>32</v>
      </c>
      <c r="B69" s="148"/>
      <c r="C69" s="149"/>
      <c r="D69" s="87" t="s">
        <v>35</v>
      </c>
      <c r="E69" s="7"/>
      <c r="F69" s="7"/>
      <c r="G69" s="88"/>
    </row>
    <row r="70" spans="1:7" ht="26.4" hidden="1" x14ac:dyDescent="0.3">
      <c r="A70" s="141">
        <v>4</v>
      </c>
      <c r="B70" s="142"/>
      <c r="C70" s="143"/>
      <c r="D70" s="87" t="s">
        <v>101</v>
      </c>
      <c r="E70" s="56">
        <f>E71</f>
        <v>0</v>
      </c>
      <c r="F70" s="56">
        <f>F71</f>
        <v>0</v>
      </c>
      <c r="G70" s="56">
        <f>G71</f>
        <v>0</v>
      </c>
    </row>
    <row r="71" spans="1:7" ht="26.4" hidden="1" x14ac:dyDescent="0.3">
      <c r="A71" s="147">
        <v>42</v>
      </c>
      <c r="B71" s="148"/>
      <c r="C71" s="149"/>
      <c r="D71" s="87" t="s">
        <v>51</v>
      </c>
      <c r="E71" s="7"/>
      <c r="F71" s="7"/>
      <c r="G71" s="88"/>
    </row>
    <row r="72" spans="1:7" x14ac:dyDescent="0.3">
      <c r="A72" s="157" t="s">
        <v>109</v>
      </c>
      <c r="B72" s="158"/>
      <c r="C72" s="159"/>
      <c r="D72" s="90" t="s">
        <v>110</v>
      </c>
      <c r="E72" s="70">
        <f>E73+E76</f>
        <v>5900</v>
      </c>
      <c r="F72" s="70">
        <f>F73+F76</f>
        <v>5900</v>
      </c>
      <c r="G72" s="70">
        <f>G73+G76</f>
        <v>5900</v>
      </c>
    </row>
    <row r="73" spans="1:7" x14ac:dyDescent="0.3">
      <c r="A73" s="141">
        <v>3</v>
      </c>
      <c r="B73" s="142"/>
      <c r="C73" s="143"/>
      <c r="D73" s="87" t="s">
        <v>22</v>
      </c>
      <c r="E73" s="56">
        <f>E74+E75</f>
        <v>4470</v>
      </c>
      <c r="F73" s="56">
        <f t="shared" ref="F73:G73" si="23">F74+F75</f>
        <v>4470</v>
      </c>
      <c r="G73" s="56">
        <f t="shared" si="23"/>
        <v>4470</v>
      </c>
    </row>
    <row r="74" spans="1:7" x14ac:dyDescent="0.3">
      <c r="A74" s="147">
        <v>31</v>
      </c>
      <c r="B74" s="148"/>
      <c r="C74" s="149"/>
      <c r="D74" s="87" t="s">
        <v>93</v>
      </c>
      <c r="E74" s="56">
        <v>4470</v>
      </c>
      <c r="F74" s="56">
        <v>4470</v>
      </c>
      <c r="G74" s="56">
        <v>4470</v>
      </c>
    </row>
    <row r="75" spans="1:7" x14ac:dyDescent="0.3">
      <c r="A75" s="147">
        <v>32</v>
      </c>
      <c r="B75" s="148"/>
      <c r="C75" s="149"/>
      <c r="D75" s="87" t="s">
        <v>35</v>
      </c>
      <c r="E75" s="7"/>
      <c r="F75" s="7"/>
      <c r="G75" s="88"/>
    </row>
    <row r="76" spans="1:7" ht="26.4" x14ac:dyDescent="0.3">
      <c r="A76" s="141">
        <v>4</v>
      </c>
      <c r="B76" s="142"/>
      <c r="C76" s="143"/>
      <c r="D76" s="87" t="s">
        <v>101</v>
      </c>
      <c r="E76" s="56">
        <f>E77</f>
        <v>1430</v>
      </c>
      <c r="F76" s="56">
        <f>F77</f>
        <v>1430</v>
      </c>
      <c r="G76" s="56">
        <f>G77</f>
        <v>1430</v>
      </c>
    </row>
    <row r="77" spans="1:7" ht="26.4" x14ac:dyDescent="0.3">
      <c r="A77" s="147">
        <v>42</v>
      </c>
      <c r="B77" s="148"/>
      <c r="C77" s="149"/>
      <c r="D77" s="87" t="s">
        <v>51</v>
      </c>
      <c r="E77" s="7">
        <v>1430</v>
      </c>
      <c r="F77" s="7">
        <v>1430</v>
      </c>
      <c r="G77" s="7">
        <v>1430</v>
      </c>
    </row>
    <row r="79" spans="1:7" ht="15.6" x14ac:dyDescent="0.3">
      <c r="F79" s="102"/>
    </row>
    <row r="80" spans="1:7" ht="15.6" x14ac:dyDescent="0.3">
      <c r="F80" s="102"/>
    </row>
  </sheetData>
  <mergeCells count="74">
    <mergeCell ref="A77:C77"/>
    <mergeCell ref="A72:C72"/>
    <mergeCell ref="A73:C73"/>
    <mergeCell ref="A74:C74"/>
    <mergeCell ref="A75:C75"/>
    <mergeCell ref="A76:C76"/>
    <mergeCell ref="A67:C67"/>
    <mergeCell ref="A68:C68"/>
    <mergeCell ref="A69:C69"/>
    <mergeCell ref="A70:C70"/>
    <mergeCell ref="A71:C71"/>
    <mergeCell ref="A61:C61"/>
    <mergeCell ref="A62:C62"/>
    <mergeCell ref="A63:C63"/>
    <mergeCell ref="A65:C65"/>
    <mergeCell ref="A66:C66"/>
    <mergeCell ref="A56:C56"/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6:C6"/>
    <mergeCell ref="A8:C8"/>
    <mergeCell ref="A1:G1"/>
    <mergeCell ref="A3:G3"/>
    <mergeCell ref="A5:C5"/>
    <mergeCell ref="A7:C7"/>
    <mergeCell ref="A9:C9"/>
    <mergeCell ref="A10:C10"/>
    <mergeCell ref="A12:C12"/>
    <mergeCell ref="A11:C11"/>
    <mergeCell ref="A17:C17"/>
    <mergeCell ref="A19:C19"/>
    <mergeCell ref="A20:C20"/>
    <mergeCell ref="A13:C13"/>
    <mergeCell ref="A14:C14"/>
    <mergeCell ref="A15:C15"/>
    <mergeCell ref="A16:C16"/>
    <mergeCell ref="A18:C18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DND Tuhelj</cp:lastModifiedBy>
  <cp:lastPrinted>2022-11-10T07:41:37Z</cp:lastPrinted>
  <dcterms:created xsi:type="dcterms:W3CDTF">2022-08-12T12:51:27Z</dcterms:created>
  <dcterms:modified xsi:type="dcterms:W3CDTF">2022-11-14T08:08:23Z</dcterms:modified>
</cp:coreProperties>
</file>